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DA23" i="1" l="1"/>
  <c r="DA19" i="1"/>
  <c r="DA15" i="1"/>
  <c r="DA14" i="1"/>
  <c r="DF55" i="1" l="1"/>
  <c r="DF54" i="1"/>
  <c r="DF53" i="1"/>
  <c r="DF50" i="1"/>
  <c r="DF49" i="1"/>
  <c r="DF48" i="1"/>
  <c r="DF47" i="1"/>
  <c r="DF43" i="1"/>
  <c r="DF42" i="1"/>
  <c r="DF41" i="1"/>
  <c r="DF40" i="1"/>
  <c r="DC68" i="1"/>
  <c r="DC67" i="1"/>
  <c r="DC66" i="1"/>
  <c r="DC65" i="1"/>
  <c r="DC60" i="1"/>
  <c r="DC59" i="1"/>
  <c r="DC55" i="1"/>
  <c r="DC54" i="1"/>
  <c r="DC50" i="1"/>
  <c r="DC49" i="1"/>
  <c r="DC46" i="1"/>
  <c r="DC45" i="1"/>
  <c r="DC41" i="1"/>
  <c r="DC40" i="1"/>
  <c r="DA68" i="1"/>
  <c r="DA67" i="1"/>
  <c r="DA66" i="1"/>
  <c r="DA65" i="1"/>
  <c r="DA62" i="1"/>
  <c r="DA61" i="1"/>
  <c r="DA60" i="1"/>
  <c r="DA59" i="1"/>
  <c r="DA55" i="1"/>
  <c r="DA54" i="1"/>
  <c r="DA53" i="1"/>
  <c r="DA49" i="1"/>
  <c r="DA45" i="1"/>
  <c r="DA44" i="1"/>
  <c r="DA41" i="1"/>
  <c r="DA56" i="1"/>
  <c r="DA50" i="1"/>
  <c r="DA40" i="1"/>
  <c r="DA27" i="1"/>
  <c r="DI25" i="1"/>
  <c r="DI24" i="1"/>
  <c r="DI21" i="1"/>
  <c r="DI20" i="1"/>
  <c r="DI16" i="1"/>
  <c r="DI12" i="1"/>
  <c r="DI8" i="1"/>
  <c r="DI7" i="1"/>
  <c r="DI26" i="1"/>
  <c r="DI15" i="1"/>
  <c r="DI11" i="1"/>
  <c r="DI6" i="1"/>
  <c r="DG30" i="1"/>
  <c r="DG29" i="1"/>
  <c r="DG28" i="1"/>
  <c r="DG27" i="1"/>
  <c r="DG24" i="1"/>
  <c r="DG23" i="1"/>
  <c r="DG20" i="1"/>
  <c r="DG19" i="1"/>
  <c r="DG16" i="1"/>
  <c r="DG15" i="1"/>
  <c r="DG12" i="1"/>
  <c r="DG8" i="1"/>
  <c r="DG7" i="1"/>
  <c r="DG11" i="1"/>
  <c r="DG6" i="1"/>
  <c r="N72" i="1" l="1"/>
  <c r="AB41" i="1" s="1"/>
  <c r="V72" i="1"/>
  <c r="AB42" i="1" s="1"/>
  <c r="AD34" i="1"/>
  <c r="AB40" i="1" s="1"/>
  <c r="DD6" i="1"/>
  <c r="DD32" i="1"/>
  <c r="DD30" i="1"/>
  <c r="DD27" i="1"/>
  <c r="DD25" i="1"/>
  <c r="DD24" i="1"/>
  <c r="DD21" i="1"/>
  <c r="DD19" i="1"/>
  <c r="DD18" i="1"/>
  <c r="DD14" i="1"/>
  <c r="DD13" i="1"/>
  <c r="DD12" i="1"/>
  <c r="DD31" i="1"/>
  <c r="DD26" i="1"/>
  <c r="DD20" i="1"/>
  <c r="DD15" i="1"/>
  <c r="DD9" i="1"/>
  <c r="DD8" i="1"/>
  <c r="DD7" i="1"/>
  <c r="DA6" i="1"/>
  <c r="DA7" i="1"/>
  <c r="DA8" i="1"/>
  <c r="DA9" i="1"/>
  <c r="DA10" i="1"/>
  <c r="DA13" i="1"/>
  <c r="DA18" i="1"/>
  <c r="DA22" i="1"/>
  <c r="DA24" i="1"/>
  <c r="DA28" i="1"/>
  <c r="DA29" i="1"/>
  <c r="DA30" i="1"/>
  <c r="N34" i="1" l="1"/>
  <c r="AB39" i="1" s="1"/>
  <c r="E34" i="1"/>
  <c r="AB38" i="1" s="1"/>
  <c r="AB44" i="1" l="1"/>
  <c r="AD44" i="1" s="1"/>
  <c r="AC47" i="1" s="1"/>
</calcChain>
</file>

<file path=xl/sharedStrings.xml><?xml version="1.0" encoding="utf-8"?>
<sst xmlns="http://schemas.openxmlformats.org/spreadsheetml/2006/main" count="178" uniqueCount="146">
  <si>
    <t>GIDA</t>
  </si>
  <si>
    <t>1. Sıradan bir günde et tüketimim_____________.</t>
  </si>
  <si>
    <t>Yüksektir, birkaç defa et yiyorum.</t>
  </si>
  <si>
    <t>Normaldir, günde bir kez et yiyorum.</t>
  </si>
  <si>
    <t>Düşüktür, günaşırı et yiyorum.</t>
  </si>
  <si>
    <t>Olmaz, vejeteryanım.</t>
  </si>
  <si>
    <t xml:space="preserve">Olmaz, veganım. </t>
  </si>
  <si>
    <t>2. Yiyeceklerim yerel ürünlerden oluşuyor.</t>
  </si>
  <si>
    <t>Çoğu</t>
  </si>
  <si>
    <t>Bazıları</t>
  </si>
  <si>
    <t>Hiçbiri</t>
  </si>
  <si>
    <t>3. Meyve/sebze atıklarını ve kabuklarını kompost yapıyorum.</t>
  </si>
  <si>
    <t xml:space="preserve">Evet </t>
  </si>
  <si>
    <t>Hayır</t>
  </si>
  <si>
    <t>Tamamı</t>
  </si>
  <si>
    <t>5. Sıradan bir günde,</t>
  </si>
  <si>
    <t>Yiyeceklerimi atmıyorum.</t>
  </si>
  <si>
    <t>Yiyeceklerimin onda birini atıyorum.</t>
  </si>
  <si>
    <t>Yiyeceklerimin dörtte birini atıyorum</t>
  </si>
  <si>
    <t>Yiyeceklerimin yarısını fazlası atıyorum.</t>
  </si>
  <si>
    <t>4. Yiyeceklerimin ____ işlenmiş paket gıdalardan oluşuyor.</t>
  </si>
  <si>
    <t>ULAŞIM</t>
  </si>
  <si>
    <t>3. Ailemde___________________.</t>
  </si>
  <si>
    <t>5. Yılda uçağa…….</t>
  </si>
  <si>
    <t>Yürüyerek ya da bisikletle</t>
  </si>
  <si>
    <t>Toplum taşımayla   </t>
  </si>
  <si>
    <t>Özel araçla birçok öğrenciyle beraber</t>
  </si>
  <si>
    <t>Özel araçla</t>
  </si>
  <si>
    <t>Yarım - bir saat arası</t>
  </si>
  <si>
    <t>Yarım saatten daha az</t>
  </si>
  <si>
    <t>Bir saatten daha fazla</t>
  </si>
  <si>
    <t xml:space="preserve">Bir araç var </t>
  </si>
  <si>
    <t>İki araç var</t>
  </si>
  <si>
    <t xml:space="preserve">İkiden fazla araç var </t>
  </si>
  <si>
    <t xml:space="preserve">6-9 lt </t>
  </si>
  <si>
    <t>10 lt’den fazla</t>
  </si>
  <si>
    <t xml:space="preserve">Özel aracımız yok </t>
  </si>
  <si>
    <t>2-4 kez biniyorum.</t>
  </si>
  <si>
    <t>4’den fazla biniyorum.</t>
  </si>
  <si>
    <t>4. Aracımızın yakıt verimliliği _____(litre/100 km).</t>
  </si>
  <si>
    <t>SU VE ENERJİ</t>
  </si>
  <si>
    <t>2. Sifon sistemimiz____________.</t>
  </si>
  <si>
    <t>3. Dişlerimi fırçalarken, musluğu açık bırakıyorum.</t>
  </si>
  <si>
    <t>4. Bulaşık makinasını her gün kullanıyorum.</t>
  </si>
  <si>
    <t>5. Arabamı haftada en az bir kez yıkıyorum.</t>
  </si>
  <si>
    <t>2. Sıradan bir günde taşıtlarda geçirdiğim süre___.</t>
  </si>
  <si>
    <t xml:space="preserve">1-2 dakikadır </t>
  </si>
  <si>
    <t xml:space="preserve">3-6 dakikadır </t>
  </si>
  <si>
    <t xml:space="preserve">10 dakika ve daha fazlasıdır </t>
  </si>
  <si>
    <t xml:space="preserve">Standart sistemdir </t>
  </si>
  <si>
    <t xml:space="preserve">Tasarruflu sistemdir </t>
  </si>
  <si>
    <t>Evet</t>
  </si>
  <si>
    <t>15 C’nin altında</t>
  </si>
  <si>
    <t>15-18 C’nin arasında</t>
  </si>
  <si>
    <t>19-22 C’nin arasında</t>
  </si>
  <si>
    <t>22 C’nin üstünde</t>
  </si>
  <si>
    <t>1. Sıradan bir günde duş/banyo sürem______.</t>
  </si>
  <si>
    <t>6. Soğuk geçen aylarda evimizin ısısı_________.</t>
  </si>
  <si>
    <t>7. Çamaşırları dışarıda ya da evin içinde askıda kuruturum.</t>
  </si>
  <si>
    <t xml:space="preserve">8.Enerji verimliliği yüksek buzdolabı kullanıyorum. </t>
  </si>
  <si>
    <t>9.Evde enerji tasarruflu ampul kullanıyorum.</t>
  </si>
  <si>
    <t>11. Serinlemek için ____ kullanıyorum.</t>
  </si>
  <si>
    <t>Her zaman</t>
  </si>
  <si>
    <t>Bazen</t>
  </si>
  <si>
    <t>Asla</t>
  </si>
  <si>
    <t>Klima</t>
  </si>
  <si>
    <t>Vantilatör</t>
  </si>
  <si>
    <t xml:space="preserve">10. Bilgisayarımı, lambaları ve televizyonu kullanmadığım </t>
  </si>
  <si>
    <t>zamanlarda kapatıyorum.</t>
  </si>
  <si>
    <t>Hiç bir şey kullanmıyorum</t>
  </si>
  <si>
    <t>GİYİM VE EŞYA KULLANIMI</t>
  </si>
  <si>
    <t xml:space="preserve">2. Çoğu kıyafetimi her sene yeniden alıyorum. </t>
  </si>
  <si>
    <t>4. Dolabımda bulunan giysilerin  ____ giymiyorum.</t>
  </si>
  <si>
    <t>5. Her sene____ çift yeni ayakkabı alıyorum.</t>
  </si>
  <si>
    <t>6. Bugünkü çöplerimin toplamı ____________.</t>
  </si>
  <si>
    <t xml:space="preserve">Evet       </t>
  </si>
  <si>
    <t xml:space="preserve">Hayır </t>
  </si>
  <si>
    <t xml:space="preserve">makinesine koyuyorum. </t>
  </si>
  <si>
    <t xml:space="preserve">1.  Her gün üstümü değiştiriyorum ve elbiselerimi çamaşır </t>
  </si>
  <si>
    <t xml:space="preserve">3. Giymediğim giysileri çok bekletmeden başkalarına </t>
  </si>
  <si>
    <t>veriyorum ya da 2. el satıyorum.</t>
  </si>
  <si>
    <t xml:space="preserve">Evet      </t>
  </si>
  <si>
    <t xml:space="preserve">Hayır   </t>
  </si>
  <si>
    <t>%25’ten azını</t>
  </si>
  <si>
    <t>%50’sini</t>
  </si>
  <si>
    <t>%75’ini</t>
  </si>
  <si>
    <t xml:space="preserve">%75’ten fazlasını  </t>
  </si>
  <si>
    <t xml:space="preserve">4-6 çift </t>
  </si>
  <si>
    <t>0-1 çift</t>
  </si>
  <si>
    <t>2-3 çift</t>
  </si>
  <si>
    <t>7 veya daha fazla</t>
  </si>
  <si>
    <t>Bir ayakkabı kutusuna sığabilir.</t>
  </si>
  <si>
    <t>Küçük bir çöp kutusuna sığabilir.</t>
  </si>
  <si>
    <t xml:space="preserve">Büyük boy mutfak çöp kutusuna sığabilir. </t>
  </si>
  <si>
    <t>Bugün hiç çöp üretmedim.</t>
  </si>
  <si>
    <t xml:space="preserve">7. Kağıtları, metal kutuları, camı ve plastiği geri </t>
  </si>
  <si>
    <t>dönüştürüyorum.</t>
  </si>
  <si>
    <t xml:space="preserve">8.Eşyalarımı çöpe atmadan önce yeniden </t>
  </si>
  <si>
    <t>10. Tek kullanımlık eşyalardan olabildiğince</t>
  </si>
  <si>
    <t>uzak duruyorum.</t>
  </si>
  <si>
    <t xml:space="preserve">11. Kullanabildiğim her durumda yeniden </t>
  </si>
  <si>
    <t xml:space="preserve">doldurulabilir pil/batarya kullanıyorum. </t>
  </si>
  <si>
    <t xml:space="preserve">12.Evimizde ____  tane elektronik alet </t>
  </si>
  <si>
    <t xml:space="preserve">15’ten daha fazla </t>
  </si>
  <si>
    <t>0-5</t>
  </si>
  <si>
    <t>6-10</t>
  </si>
  <si>
    <t>11-15</t>
  </si>
  <si>
    <t xml:space="preserve">   kullanmanın yollarını arıyorum.</t>
  </si>
  <si>
    <t>BARINMA</t>
  </si>
  <si>
    <t>1. Yaşadığım ev__________________.</t>
  </si>
  <si>
    <t xml:space="preserve">Kişi başına 1 oda </t>
  </si>
  <si>
    <t>Kişi başına 2 oda</t>
  </si>
  <si>
    <t>Kişi başına 3 oda</t>
  </si>
  <si>
    <t>Kişi başına 4 odadan fazla</t>
  </si>
  <si>
    <t>3. Genelde boş duran bir yazlık evimiz var.</t>
  </si>
  <si>
    <t>Şehir merkezinin dışında müstakil ev</t>
  </si>
  <si>
    <t>Şehir merkezinde müstakil ev</t>
  </si>
  <si>
    <t>Köy evi</t>
  </si>
  <si>
    <t xml:space="preserve">2.Kişi başına düşen oda sayısı (banyo hariç, salon </t>
  </si>
  <si>
    <t>dahil)____________.</t>
  </si>
  <si>
    <t>Apartman dairesi</t>
  </si>
  <si>
    <t>Evet ama başka insanlarla birlikte kullanıyoruz.</t>
  </si>
  <si>
    <t>ÖZET TABLO</t>
  </si>
  <si>
    <t>Gıda:</t>
  </si>
  <si>
    <t>Ulaşım:</t>
  </si>
  <si>
    <t>Barınma:</t>
  </si>
  <si>
    <t>Su ve Enerji:</t>
  </si>
  <si>
    <t>Giyim ve Eşya:</t>
  </si>
  <si>
    <t>Ana Toplam:</t>
  </si>
  <si>
    <t>/300=</t>
  </si>
  <si>
    <t>Eğer herkes benim gibi yaşasaydı</t>
  </si>
  <si>
    <t xml:space="preserve">Dünya’ya ihtiyaç duyardım. </t>
  </si>
  <si>
    <t>Ekolojik Ayakizi Hesaplama Cetveli</t>
  </si>
  <si>
    <t>Ulaşım boyutu ara top:</t>
  </si>
  <si>
    <t>Gıda boyutu ara top:</t>
  </si>
  <si>
    <t>Su ve enerji boyutu ara top:</t>
  </si>
  <si>
    <t>Giyim ve eşya boyutu ara top:</t>
  </si>
  <si>
    <t>Barınma boyutu ara top:</t>
  </si>
  <si>
    <t>bulunuyor (Televizyon, bilgisayar,</t>
  </si>
  <si>
    <t>1. İşe ulaşımımı __________ sağlıyorum.</t>
  </si>
  <si>
    <t>Hiç zaman geçirmiyorum</t>
  </si>
  <si>
    <t xml:space="preserve">Hiç araç yok </t>
  </si>
  <si>
    <t>6 litreden az</t>
  </si>
  <si>
    <t>hiç binmiyorum.</t>
  </si>
  <si>
    <r>
      <t>9. Eşyalarımı atmak yerine onarıyorum</t>
    </r>
    <r>
      <rPr>
        <sz val="10"/>
        <rFont val="Palatino Linotype"/>
        <family val="1"/>
        <charset val="162"/>
      </rPr>
      <t xml:space="preserve">. </t>
    </r>
  </si>
  <si>
    <t>tost makinası, kahve makinası vb.).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</si>
</sst>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theme="0"/>
      <name val="Palatino Linotype"/>
      <family val="1"/>
      <charset val="162"/>
    </font>
    <font>
      <sz val="10"/>
      <name val="Palatino Linotype"/>
      <family val="1"/>
      <charset val="162"/>
    </font>
    <font>
      <b/>
      <sz val="10"/>
      <name val="Palatino Linotype"/>
      <family val="1"/>
      <charset val="162"/>
    </font>
    <font>
      <b/>
      <sz val="8"/>
      <name val="Palatino Linotype"/>
      <family val="1"/>
      <charset val="162"/>
    </font>
    <font>
      <sz val="9"/>
      <name val="Palatino Linotype"/>
      <family val="1"/>
      <charset val="162"/>
    </font>
    <font>
      <sz val="8"/>
      <name val="Palatino Linotype"/>
      <family val="1"/>
      <charset val="16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2" fillId="5" borderId="5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/>
    <xf numFmtId="0" fontId="3" fillId="7" borderId="0" xfId="0" applyFont="1" applyFill="1" applyBorder="1" applyAlignment="1">
      <alignment vertical="center"/>
    </xf>
    <xf numFmtId="0" fontId="2" fillId="7" borderId="5" xfId="0" applyFont="1" applyFill="1" applyBorder="1" applyAlignment="1">
      <alignment horizontal="center"/>
    </xf>
    <xf numFmtId="0" fontId="2" fillId="5" borderId="0" xfId="0" applyFont="1" applyFill="1" applyBorder="1" applyAlignment="1">
      <alignment vertical="center"/>
    </xf>
    <xf numFmtId="0" fontId="2" fillId="6" borderId="4" xfId="0" applyFont="1" applyFill="1" applyBorder="1"/>
    <xf numFmtId="0" fontId="2" fillId="6" borderId="5" xfId="0" applyFont="1" applyFill="1" applyBorder="1"/>
    <xf numFmtId="0" fontId="2" fillId="7" borderId="4" xfId="0" applyFont="1" applyFill="1" applyBorder="1"/>
    <xf numFmtId="0" fontId="2" fillId="7" borderId="0" xfId="0" applyFont="1" applyFill="1" applyBorder="1" applyAlignment="1">
      <alignment horizontal="right"/>
    </xf>
    <xf numFmtId="0" fontId="2" fillId="7" borderId="0" xfId="0" applyFont="1" applyFill="1" applyBorder="1" applyAlignment="1">
      <alignment vertical="center"/>
    </xf>
    <xf numFmtId="0" fontId="2" fillId="7" borderId="5" xfId="0" applyFont="1" applyFill="1" applyBorder="1"/>
    <xf numFmtId="0" fontId="2" fillId="6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7" borderId="5" xfId="0" applyFont="1" applyFill="1" applyBorder="1" applyAlignment="1">
      <alignment horizontal="left"/>
    </xf>
    <xf numFmtId="0" fontId="2" fillId="5" borderId="4" xfId="0" applyFont="1" applyFill="1" applyBorder="1"/>
    <xf numFmtId="0" fontId="2" fillId="5" borderId="5" xfId="0" applyFont="1" applyFill="1" applyBorder="1" applyAlignment="1">
      <alignment horizontal="right"/>
    </xf>
    <xf numFmtId="0" fontId="2" fillId="6" borderId="0" xfId="0" applyFont="1" applyFill="1" applyBorder="1"/>
    <xf numFmtId="0" fontId="2" fillId="6" borderId="5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3" fillId="7" borderId="0" xfId="0" applyFont="1" applyFill="1" applyBorder="1"/>
    <xf numFmtId="0" fontId="2" fillId="7" borderId="5" xfId="0" applyFont="1" applyFill="1" applyBorder="1" applyAlignment="1">
      <alignment horizontal="right"/>
    </xf>
    <xf numFmtId="0" fontId="2" fillId="7" borderId="0" xfId="0" applyFont="1" applyFill="1"/>
    <xf numFmtId="0" fontId="2" fillId="5" borderId="0" xfId="0" applyFont="1" applyFill="1" applyBorder="1"/>
    <xf numFmtId="0" fontId="2" fillId="5" borderId="7" xfId="0" applyFont="1" applyFill="1" applyBorder="1"/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/>
    <xf numFmtId="0" fontId="3" fillId="6" borderId="6" xfId="0" applyFont="1" applyFill="1" applyBorder="1" applyAlignment="1">
      <alignment horizontal="left"/>
    </xf>
    <xf numFmtId="0" fontId="3" fillId="6" borderId="7" xfId="0" applyFont="1" applyFill="1" applyBorder="1" applyAlignment="1"/>
    <xf numFmtId="0" fontId="2" fillId="6" borderId="7" xfId="0" applyFont="1" applyFill="1" applyBorder="1"/>
    <xf numFmtId="0" fontId="2" fillId="6" borderId="8" xfId="0" applyFont="1" applyFill="1" applyBorder="1"/>
    <xf numFmtId="0" fontId="2" fillId="7" borderId="6" xfId="0" applyFont="1" applyFill="1" applyBorder="1"/>
    <xf numFmtId="0" fontId="3" fillId="7" borderId="7" xfId="0" applyFont="1" applyFill="1" applyBorder="1"/>
    <xf numFmtId="0" fontId="2" fillId="7" borderId="7" xfId="0" applyFont="1" applyFill="1" applyBorder="1"/>
    <xf numFmtId="0" fontId="2" fillId="7" borderId="8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8" borderId="1" xfId="0" applyFont="1" applyFill="1" applyBorder="1"/>
    <xf numFmtId="0" fontId="4" fillId="2" borderId="1" xfId="0" applyFont="1" applyFill="1" applyBorder="1" applyAlignment="1">
      <alignment horizontal="left" vertical="center" indent="8"/>
    </xf>
    <xf numFmtId="0" fontId="2" fillId="2" borderId="2" xfId="0" applyFont="1" applyFill="1" applyBorder="1"/>
    <xf numFmtId="0" fontId="2" fillId="2" borderId="3" xfId="0" applyFont="1" applyFill="1" applyBorder="1"/>
    <xf numFmtId="0" fontId="3" fillId="8" borderId="4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center"/>
    </xf>
    <xf numFmtId="0" fontId="2" fillId="8" borderId="0" xfId="0" applyFont="1" applyFill="1" applyBorder="1"/>
    <xf numFmtId="0" fontId="3" fillId="8" borderId="0" xfId="0" applyFont="1" applyFill="1" applyBorder="1" applyAlignment="1">
      <alignment vertical="center"/>
    </xf>
    <xf numFmtId="0" fontId="2" fillId="8" borderId="5" xfId="0" applyFont="1" applyFill="1" applyBorder="1"/>
    <xf numFmtId="0" fontId="3" fillId="3" borderId="4" xfId="0" applyFont="1" applyFill="1" applyBorder="1" applyAlignment="1">
      <alignment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5" xfId="0" applyFont="1" applyFill="1" applyBorder="1"/>
    <xf numFmtId="0" fontId="2" fillId="8" borderId="4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0" fontId="3" fillId="8" borderId="0" xfId="0" applyFont="1" applyFill="1" applyBorder="1"/>
    <xf numFmtId="0" fontId="2" fillId="3" borderId="4" xfId="0" applyFont="1" applyFill="1" applyBorder="1"/>
    <xf numFmtId="0" fontId="2" fillId="3" borderId="0" xfId="0" applyFont="1" applyFill="1" applyBorder="1" applyAlignment="1">
      <alignment vertical="center"/>
    </xf>
    <xf numFmtId="0" fontId="2" fillId="3" borderId="5" xfId="0" applyFont="1" applyFill="1" applyBorder="1"/>
    <xf numFmtId="0" fontId="2" fillId="8" borderId="0" xfId="0" applyFont="1" applyFill="1" applyBorder="1" applyAlignment="1">
      <alignment vertical="center"/>
    </xf>
    <xf numFmtId="0" fontId="2" fillId="8" borderId="0" xfId="0" applyFont="1" applyFill="1" applyBorder="1" applyAlignment="1">
      <alignment horizontal="right"/>
    </xf>
    <xf numFmtId="0" fontId="5" fillId="0" borderId="0" xfId="0" applyFont="1" applyBorder="1"/>
    <xf numFmtId="0" fontId="2" fillId="3" borderId="4" xfId="0" applyFont="1" applyFill="1" applyBorder="1" applyAlignment="1">
      <alignment vertical="center"/>
    </xf>
    <xf numFmtId="0" fontId="2" fillId="2" borderId="4" xfId="0" applyFont="1" applyFill="1" applyBorder="1"/>
    <xf numFmtId="164" fontId="2" fillId="2" borderId="5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indent="2"/>
    </xf>
    <xf numFmtId="164" fontId="6" fillId="2" borderId="9" xfId="0" applyNumberFormat="1" applyFont="1" applyFill="1" applyBorder="1" applyAlignment="1">
      <alignment horizontal="center"/>
    </xf>
    <xf numFmtId="0" fontId="6" fillId="2" borderId="5" xfId="0" applyFont="1" applyFill="1" applyBorder="1"/>
    <xf numFmtId="0" fontId="2" fillId="3" borderId="5" xfId="0" applyFont="1" applyFill="1" applyBorder="1" applyAlignment="1">
      <alignment horizontal="left"/>
    </xf>
    <xf numFmtId="0" fontId="7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3" borderId="5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left"/>
    </xf>
    <xf numFmtId="49" fontId="2" fillId="8" borderId="0" xfId="0" applyNumberFormat="1" applyFont="1" applyFill="1" applyBorder="1" applyAlignment="1">
      <alignment vertical="center"/>
    </xf>
    <xf numFmtId="0" fontId="2" fillId="8" borderId="0" xfId="0" applyFont="1" applyFill="1" applyBorder="1" applyAlignment="1"/>
    <xf numFmtId="0" fontId="3" fillId="3" borderId="0" xfId="0" applyFont="1" applyFill="1" applyBorder="1"/>
    <xf numFmtId="0" fontId="2" fillId="8" borderId="4" xfId="0" applyFont="1" applyFill="1" applyBorder="1"/>
    <xf numFmtId="0" fontId="2" fillId="8" borderId="6" xfId="0" applyFont="1" applyFill="1" applyBorder="1"/>
    <xf numFmtId="0" fontId="2" fillId="8" borderId="7" xfId="0" applyFont="1" applyFill="1" applyBorder="1" applyAlignment="1">
      <alignment horizontal="left"/>
    </xf>
    <xf numFmtId="0" fontId="2" fillId="8" borderId="7" xfId="0" applyFont="1" applyFill="1" applyBorder="1"/>
    <xf numFmtId="0" fontId="2" fillId="8" borderId="7" xfId="0" applyFont="1" applyFill="1" applyBorder="1" applyAlignment="1">
      <alignment horizontal="center"/>
    </xf>
    <xf numFmtId="0" fontId="2" fillId="8" borderId="8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3" fillId="2" borderId="4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/>
    <xf numFmtId="0" fontId="2" fillId="8" borderId="7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1" fillId="4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7" borderId="7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6" borderId="2" xfId="0" applyFont="1" applyFill="1" applyBorder="1"/>
    <xf numFmtId="0" fontId="2" fillId="6" borderId="3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D6E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Z$6" lockText="1" noThreeD="1"/>
</file>

<file path=xl/ctrlProps/ctrlProp10.xml><?xml version="1.0" encoding="utf-8"?>
<formControlPr xmlns="http://schemas.microsoft.com/office/spreadsheetml/2009/9/main" objectType="CheckBox" fmlaLink="$CZ$19" lockText="1" noThreeD="1"/>
</file>

<file path=xl/ctrlProps/ctrlProp100.xml><?xml version="1.0" encoding="utf-8"?>
<formControlPr xmlns="http://schemas.microsoft.com/office/spreadsheetml/2009/9/main" objectType="CheckBox" fmlaLink="$DE$55" lockText="1" noThreeD="1"/>
</file>

<file path=xl/ctrlProps/ctrlProp101.xml><?xml version="1.0" encoding="utf-8"?>
<formControlPr xmlns="http://schemas.microsoft.com/office/spreadsheetml/2009/9/main" objectType="CheckBox" fmlaLink="$DB$45" lockText="1" noThreeD="1"/>
</file>

<file path=xl/ctrlProps/ctrlProp102.xml><?xml version="1.0" encoding="utf-8"?>
<formControlPr xmlns="http://schemas.microsoft.com/office/spreadsheetml/2009/9/main" objectType="CheckBox" fmlaLink="$DB$46" lockText="1" noThreeD="1"/>
</file>

<file path=xl/ctrlProps/ctrlProp103.xml><?xml version="1.0" encoding="utf-8"?>
<formControlPr xmlns="http://schemas.microsoft.com/office/spreadsheetml/2009/9/main" objectType="CheckBox" fmlaLink="$DB$65" lockText="1" noThreeD="1"/>
</file>

<file path=xl/ctrlProps/ctrlProp104.xml><?xml version="1.0" encoding="utf-8"?>
<formControlPr xmlns="http://schemas.microsoft.com/office/spreadsheetml/2009/9/main" objectType="CheckBox" fmlaLink="$DB$66" lockText="1" noThreeD="1"/>
</file>

<file path=xl/ctrlProps/ctrlProp105.xml><?xml version="1.0" encoding="utf-8"?>
<formControlPr xmlns="http://schemas.microsoft.com/office/spreadsheetml/2009/9/main" objectType="CheckBox" fmlaLink="$DB$67" lockText="1" noThreeD="1"/>
</file>

<file path=xl/ctrlProps/ctrlProp106.xml><?xml version="1.0" encoding="utf-8"?>
<formControlPr xmlns="http://schemas.microsoft.com/office/spreadsheetml/2009/9/main" objectType="CheckBox" fmlaLink="$DB$68" lockText="1" noThreeD="1"/>
</file>

<file path=xl/ctrlProps/ctrlProp11.xml><?xml version="1.0" encoding="utf-8"?>
<formControlPr xmlns="http://schemas.microsoft.com/office/spreadsheetml/2009/9/main" objectType="CheckBox" fmlaLink="$CZ$22" lockText="1" noThreeD="1"/>
</file>

<file path=xl/ctrlProps/ctrlProp12.xml><?xml version="1.0" encoding="utf-8"?>
<formControlPr xmlns="http://schemas.microsoft.com/office/spreadsheetml/2009/9/main" objectType="CheckBox" fmlaLink="$CZ$23" lockText="1" noThreeD="1"/>
</file>

<file path=xl/ctrlProps/ctrlProp13.xml><?xml version="1.0" encoding="utf-8"?>
<formControlPr xmlns="http://schemas.microsoft.com/office/spreadsheetml/2009/9/main" objectType="CheckBox" fmlaLink="$CZ$24" lockText="1" noThreeD="1"/>
</file>

<file path=xl/ctrlProps/ctrlProp14.xml><?xml version="1.0" encoding="utf-8"?>
<formControlPr xmlns="http://schemas.microsoft.com/office/spreadsheetml/2009/9/main" objectType="CheckBox" fmlaLink="$CZ$27" lockText="1" noThreeD="1"/>
</file>

<file path=xl/ctrlProps/ctrlProp15.xml><?xml version="1.0" encoding="utf-8"?>
<formControlPr xmlns="http://schemas.microsoft.com/office/spreadsheetml/2009/9/main" objectType="CheckBox" fmlaLink="$CZ$28" lockText="1" noThreeD="1"/>
</file>

<file path=xl/ctrlProps/ctrlProp16.xml><?xml version="1.0" encoding="utf-8"?>
<formControlPr xmlns="http://schemas.microsoft.com/office/spreadsheetml/2009/9/main" objectType="CheckBox" fmlaLink="$CZ$29" lockText="1" noThreeD="1"/>
</file>

<file path=xl/ctrlProps/ctrlProp17.xml><?xml version="1.0" encoding="utf-8"?>
<formControlPr xmlns="http://schemas.microsoft.com/office/spreadsheetml/2009/9/main" objectType="CheckBox" fmlaLink="$CZ$30" lockText="1" noThreeD="1"/>
</file>

<file path=xl/ctrlProps/ctrlProp18.xml><?xml version="1.0" encoding="utf-8"?>
<formControlPr xmlns="http://schemas.microsoft.com/office/spreadsheetml/2009/9/main" objectType="CheckBox" fmlaLink="$DC$6" lockText="1" noThreeD="1"/>
</file>

<file path=xl/ctrlProps/ctrlProp19.xml><?xml version="1.0" encoding="utf-8"?>
<formControlPr xmlns="http://schemas.microsoft.com/office/spreadsheetml/2009/9/main" objectType="CheckBox" fmlaLink="$DC$7" lockText="1" noThreeD="1"/>
</file>

<file path=xl/ctrlProps/ctrlProp2.xml><?xml version="1.0" encoding="utf-8"?>
<formControlPr xmlns="http://schemas.microsoft.com/office/spreadsheetml/2009/9/main" objectType="CheckBox" fmlaLink="$CZ$7" lockText="1" noThreeD="1"/>
</file>

<file path=xl/ctrlProps/ctrlProp20.xml><?xml version="1.0" encoding="utf-8"?>
<formControlPr xmlns="http://schemas.microsoft.com/office/spreadsheetml/2009/9/main" objectType="CheckBox" fmlaLink="$DC$8" lockText="1" noThreeD="1"/>
</file>

<file path=xl/ctrlProps/ctrlProp21.xml><?xml version="1.0" encoding="utf-8"?>
<formControlPr xmlns="http://schemas.microsoft.com/office/spreadsheetml/2009/9/main" objectType="CheckBox" fmlaLink="$DC$9" lockText="1" noThreeD="1"/>
</file>

<file path=xl/ctrlProps/ctrlProp22.xml><?xml version="1.0" encoding="utf-8"?>
<formControlPr xmlns="http://schemas.microsoft.com/office/spreadsheetml/2009/9/main" objectType="CheckBox" fmlaLink="$DC$12" lockText="1" noThreeD="1"/>
</file>

<file path=xl/ctrlProps/ctrlProp23.xml><?xml version="1.0" encoding="utf-8"?>
<formControlPr xmlns="http://schemas.microsoft.com/office/spreadsheetml/2009/9/main" objectType="CheckBox" fmlaLink="$DC$13" lockText="1" noThreeD="1"/>
</file>

<file path=xl/ctrlProps/ctrlProp24.xml><?xml version="1.0" encoding="utf-8"?>
<formControlPr xmlns="http://schemas.microsoft.com/office/spreadsheetml/2009/9/main" objectType="CheckBox" fmlaLink="$DC$14" lockText="1" noThreeD="1"/>
</file>

<file path=xl/ctrlProps/ctrlProp25.xml><?xml version="1.0" encoding="utf-8"?>
<formControlPr xmlns="http://schemas.microsoft.com/office/spreadsheetml/2009/9/main" objectType="CheckBox" fmlaLink="$DC$15" lockText="1" noThreeD="1"/>
</file>

<file path=xl/ctrlProps/ctrlProp26.xml><?xml version="1.0" encoding="utf-8"?>
<formControlPr xmlns="http://schemas.microsoft.com/office/spreadsheetml/2009/9/main" objectType="CheckBox" fmlaLink="$DC$18" lockText="1" noThreeD="1"/>
</file>

<file path=xl/ctrlProps/ctrlProp27.xml><?xml version="1.0" encoding="utf-8"?>
<formControlPr xmlns="http://schemas.microsoft.com/office/spreadsheetml/2009/9/main" objectType="CheckBox" fmlaLink="$DC$19" lockText="1" noThreeD="1"/>
</file>

<file path=xl/ctrlProps/ctrlProp28.xml><?xml version="1.0" encoding="utf-8"?>
<formControlPr xmlns="http://schemas.microsoft.com/office/spreadsheetml/2009/9/main" objectType="CheckBox" fmlaLink="$DC$20" lockText="1" noThreeD="1"/>
</file>

<file path=xl/ctrlProps/ctrlProp29.xml><?xml version="1.0" encoding="utf-8"?>
<formControlPr xmlns="http://schemas.microsoft.com/office/spreadsheetml/2009/9/main" objectType="CheckBox" fmlaLink="$DC$21" lockText="1" noThreeD="1"/>
</file>

<file path=xl/ctrlProps/ctrlProp3.xml><?xml version="1.0" encoding="utf-8"?>
<formControlPr xmlns="http://schemas.microsoft.com/office/spreadsheetml/2009/9/main" objectType="CheckBox" checked="Checked" fmlaLink="$CZ$8" lockText="1" noThreeD="1"/>
</file>

<file path=xl/ctrlProps/ctrlProp30.xml><?xml version="1.0" encoding="utf-8"?>
<formControlPr xmlns="http://schemas.microsoft.com/office/spreadsheetml/2009/9/main" objectType="CheckBox" fmlaLink="$DC$24" lockText="1" noThreeD="1"/>
</file>

<file path=xl/ctrlProps/ctrlProp31.xml><?xml version="1.0" encoding="utf-8"?>
<formControlPr xmlns="http://schemas.microsoft.com/office/spreadsheetml/2009/9/main" objectType="CheckBox" fmlaLink="$DC$25" lockText="1" noThreeD="1"/>
</file>

<file path=xl/ctrlProps/ctrlProp32.xml><?xml version="1.0" encoding="utf-8"?>
<formControlPr xmlns="http://schemas.microsoft.com/office/spreadsheetml/2009/9/main" objectType="CheckBox" fmlaLink="$DC$26" lockText="1" noThreeD="1"/>
</file>

<file path=xl/ctrlProps/ctrlProp33.xml><?xml version="1.0" encoding="utf-8"?>
<formControlPr xmlns="http://schemas.microsoft.com/office/spreadsheetml/2009/9/main" objectType="CheckBox" fmlaLink="$DC$27" lockText="1" noThreeD="1"/>
</file>

<file path=xl/ctrlProps/ctrlProp34.xml><?xml version="1.0" encoding="utf-8"?>
<formControlPr xmlns="http://schemas.microsoft.com/office/spreadsheetml/2009/9/main" objectType="CheckBox" fmlaLink="$DC$30" lockText="1" noThreeD="1"/>
</file>

<file path=xl/ctrlProps/ctrlProp35.xml><?xml version="1.0" encoding="utf-8"?>
<formControlPr xmlns="http://schemas.microsoft.com/office/spreadsheetml/2009/9/main" objectType="CheckBox" fmlaLink="$DC$31" lockText="1" noThreeD="1"/>
</file>

<file path=xl/ctrlProps/ctrlProp36.xml><?xml version="1.0" encoding="utf-8"?>
<formControlPr xmlns="http://schemas.microsoft.com/office/spreadsheetml/2009/9/main" objectType="CheckBox" fmlaLink="$DC$32" lockText="1" noThreeD="1"/>
</file>

<file path=xl/ctrlProps/ctrlProp37.xml><?xml version="1.0" encoding="utf-8"?>
<formControlPr xmlns="http://schemas.microsoft.com/office/spreadsheetml/2009/9/main" objectType="CheckBox" fmlaLink="$DF$11" lockText="1" noThreeD="1"/>
</file>

<file path=xl/ctrlProps/ctrlProp38.xml><?xml version="1.0" encoding="utf-8"?>
<formControlPr xmlns="http://schemas.microsoft.com/office/spreadsheetml/2009/9/main" objectType="CheckBox" fmlaLink="$DF$12" lockText="1" noThreeD="1"/>
</file>

<file path=xl/ctrlProps/ctrlProp39.xml><?xml version="1.0" encoding="utf-8"?>
<formControlPr xmlns="http://schemas.microsoft.com/office/spreadsheetml/2009/9/main" objectType="CheckBox" fmlaLink="$DF$15" lockText="1" noThreeD="1"/>
</file>

<file path=xl/ctrlProps/ctrlProp4.xml><?xml version="1.0" encoding="utf-8"?>
<formControlPr xmlns="http://schemas.microsoft.com/office/spreadsheetml/2009/9/main" objectType="CheckBox" fmlaLink="$CZ$9" lockText="1" noThreeD="1"/>
</file>

<file path=xl/ctrlProps/ctrlProp40.xml><?xml version="1.0" encoding="utf-8"?>
<formControlPr xmlns="http://schemas.microsoft.com/office/spreadsheetml/2009/9/main" objectType="CheckBox" fmlaLink="$DF$16" lockText="1" noThreeD="1"/>
</file>

<file path=xl/ctrlProps/ctrlProp41.xml><?xml version="1.0" encoding="utf-8"?>
<formControlPr xmlns="http://schemas.microsoft.com/office/spreadsheetml/2009/9/main" objectType="CheckBox" fmlaLink="$DF$19" lockText="1" noThreeD="1"/>
</file>

<file path=xl/ctrlProps/ctrlProp42.xml><?xml version="1.0" encoding="utf-8"?>
<formControlPr xmlns="http://schemas.microsoft.com/office/spreadsheetml/2009/9/main" objectType="CheckBox" fmlaLink="$DF$20" lockText="1" noThreeD="1"/>
</file>

<file path=xl/ctrlProps/ctrlProp43.xml><?xml version="1.0" encoding="utf-8"?>
<formControlPr xmlns="http://schemas.microsoft.com/office/spreadsheetml/2009/9/main" objectType="CheckBox" fmlaLink="$DF$23" lockText="1" noThreeD="1"/>
</file>

<file path=xl/ctrlProps/ctrlProp44.xml><?xml version="1.0" encoding="utf-8"?>
<formControlPr xmlns="http://schemas.microsoft.com/office/spreadsheetml/2009/9/main" objectType="CheckBox" fmlaLink="$DF$24" lockText="1" noThreeD="1"/>
</file>

<file path=xl/ctrlProps/ctrlProp45.xml><?xml version="1.0" encoding="utf-8"?>
<formControlPr xmlns="http://schemas.microsoft.com/office/spreadsheetml/2009/9/main" objectType="CheckBox" fmlaLink="$DF$27" lockText="1" noThreeD="1"/>
</file>

<file path=xl/ctrlProps/ctrlProp46.xml><?xml version="1.0" encoding="utf-8"?>
<formControlPr xmlns="http://schemas.microsoft.com/office/spreadsheetml/2009/9/main" objectType="CheckBox" fmlaLink="$DF$28" lockText="1" noThreeD="1"/>
</file>

<file path=xl/ctrlProps/ctrlProp47.xml><?xml version="1.0" encoding="utf-8"?>
<formControlPr xmlns="http://schemas.microsoft.com/office/spreadsheetml/2009/9/main" objectType="CheckBox" fmlaLink="$DF$29" lockText="1" noThreeD="1"/>
</file>

<file path=xl/ctrlProps/ctrlProp48.xml><?xml version="1.0" encoding="utf-8"?>
<formControlPr xmlns="http://schemas.microsoft.com/office/spreadsheetml/2009/9/main" objectType="CheckBox" fmlaLink="$DF$30" lockText="1" noThreeD="1"/>
</file>

<file path=xl/ctrlProps/ctrlProp49.xml><?xml version="1.0" encoding="utf-8"?>
<formControlPr xmlns="http://schemas.microsoft.com/office/spreadsheetml/2009/9/main" objectType="CheckBox" fmlaLink="$DH$20" lockText="1" noThreeD="1"/>
</file>

<file path=xl/ctrlProps/ctrlProp5.xml><?xml version="1.0" encoding="utf-8"?>
<formControlPr xmlns="http://schemas.microsoft.com/office/spreadsheetml/2009/9/main" objectType="CheckBox" fmlaLink="$CZ$10" lockText="1" noThreeD="1"/>
</file>

<file path=xl/ctrlProps/ctrlProp50.xml><?xml version="1.0" encoding="utf-8"?>
<formControlPr xmlns="http://schemas.microsoft.com/office/spreadsheetml/2009/9/main" objectType="CheckBox" fmlaLink="$DH$21" lockText="1" noThreeD="1"/>
</file>

<file path=xl/ctrlProps/ctrlProp51.xml><?xml version="1.0" encoding="utf-8"?>
<formControlPr xmlns="http://schemas.microsoft.com/office/spreadsheetml/2009/9/main" objectType="CheckBox" fmlaLink="$DH$15" lockText="1" noThreeD="1"/>
</file>

<file path=xl/ctrlProps/ctrlProp52.xml><?xml version="1.0" encoding="utf-8"?>
<formControlPr xmlns="http://schemas.microsoft.com/office/spreadsheetml/2009/9/main" objectType="CheckBox" fmlaLink="$DH$16" lockText="1" noThreeD="1"/>
</file>

<file path=xl/ctrlProps/ctrlProp53.xml><?xml version="1.0" encoding="utf-8"?>
<formControlPr xmlns="http://schemas.microsoft.com/office/spreadsheetml/2009/9/main" objectType="CheckBox" fmlaLink="$DH$11" lockText="1" noThreeD="1"/>
</file>

<file path=xl/ctrlProps/ctrlProp54.xml><?xml version="1.0" encoding="utf-8"?>
<formControlPr xmlns="http://schemas.microsoft.com/office/spreadsheetml/2009/9/main" objectType="CheckBox" fmlaLink="$DH$12" lockText="1" noThreeD="1"/>
</file>

<file path=xl/ctrlProps/ctrlProp55.xml><?xml version="1.0" encoding="utf-8"?>
<formControlPr xmlns="http://schemas.microsoft.com/office/spreadsheetml/2009/9/main" objectType="CheckBox" fmlaLink="$DF$6" lockText="1" noThreeD="1"/>
</file>

<file path=xl/ctrlProps/ctrlProp56.xml><?xml version="1.0" encoding="utf-8"?>
<formControlPr xmlns="http://schemas.microsoft.com/office/spreadsheetml/2009/9/main" objectType="CheckBox" fmlaLink="$DF$7" lockText="1" noThreeD="1"/>
</file>

<file path=xl/ctrlProps/ctrlProp57.xml><?xml version="1.0" encoding="utf-8"?>
<formControlPr xmlns="http://schemas.microsoft.com/office/spreadsheetml/2009/9/main" objectType="CheckBox" fmlaLink="$DF$8" lockText="1" noThreeD="1"/>
</file>

<file path=xl/ctrlProps/ctrlProp58.xml><?xml version="1.0" encoding="utf-8"?>
<formControlPr xmlns="http://schemas.microsoft.com/office/spreadsheetml/2009/9/main" objectType="CheckBox" fmlaLink="$DH$24" lockText="1" noThreeD="1"/>
</file>

<file path=xl/ctrlProps/ctrlProp59.xml><?xml version="1.0" encoding="utf-8"?>
<formControlPr xmlns="http://schemas.microsoft.com/office/spreadsheetml/2009/9/main" objectType="CheckBox" fmlaLink="$DH$25" lockText="1" noThreeD="1"/>
</file>

<file path=xl/ctrlProps/ctrlProp6.xml><?xml version="1.0" encoding="utf-8"?>
<formControlPr xmlns="http://schemas.microsoft.com/office/spreadsheetml/2009/9/main" objectType="CheckBox" fmlaLink="$CZ$13" lockText="1" noThreeD="1"/>
</file>

<file path=xl/ctrlProps/ctrlProp60.xml><?xml version="1.0" encoding="utf-8"?>
<formControlPr xmlns="http://schemas.microsoft.com/office/spreadsheetml/2009/9/main" objectType="CheckBox" fmlaLink="$DH$26" lockText="1" noThreeD="1"/>
</file>

<file path=xl/ctrlProps/ctrlProp61.xml><?xml version="1.0" encoding="utf-8"?>
<formControlPr xmlns="http://schemas.microsoft.com/office/spreadsheetml/2009/9/main" objectType="CheckBox" fmlaLink="$DH$6" lockText="1" noThreeD="1"/>
</file>

<file path=xl/ctrlProps/ctrlProp62.xml><?xml version="1.0" encoding="utf-8"?>
<formControlPr xmlns="http://schemas.microsoft.com/office/spreadsheetml/2009/9/main" objectType="CheckBox" fmlaLink="$DH$7" lockText="1" noThreeD="1"/>
</file>

<file path=xl/ctrlProps/ctrlProp63.xml><?xml version="1.0" encoding="utf-8"?>
<formControlPr xmlns="http://schemas.microsoft.com/office/spreadsheetml/2009/9/main" objectType="CheckBox" fmlaLink="$DH$8" lockText="1" noThreeD="1"/>
</file>

<file path=xl/ctrlProps/ctrlProp64.xml><?xml version="1.0" encoding="utf-8"?>
<formControlPr xmlns="http://schemas.microsoft.com/office/spreadsheetml/2009/9/main" objectType="CheckBox" fmlaLink="$CZ$40" lockText="1" noThreeD="1"/>
</file>

<file path=xl/ctrlProps/ctrlProp65.xml><?xml version="1.0" encoding="utf-8"?>
<formControlPr xmlns="http://schemas.microsoft.com/office/spreadsheetml/2009/9/main" objectType="CheckBox" fmlaLink="$CZ$41" lockText="1" noThreeD="1"/>
</file>

<file path=xl/ctrlProps/ctrlProp66.xml><?xml version="1.0" encoding="utf-8"?>
<formControlPr xmlns="http://schemas.microsoft.com/office/spreadsheetml/2009/9/main" objectType="CheckBox" fmlaLink="$CZ$44" lockText="1" noThreeD="1"/>
</file>

<file path=xl/ctrlProps/ctrlProp67.xml><?xml version="1.0" encoding="utf-8"?>
<formControlPr xmlns="http://schemas.microsoft.com/office/spreadsheetml/2009/9/main" objectType="CheckBox" fmlaLink="$CZ$45" lockText="1" noThreeD="1"/>
</file>

<file path=xl/ctrlProps/ctrlProp68.xml><?xml version="1.0" encoding="utf-8"?>
<formControlPr xmlns="http://schemas.microsoft.com/office/spreadsheetml/2009/9/main" objectType="CheckBox" fmlaLink="$CZ$49" lockText="1" noThreeD="1"/>
</file>

<file path=xl/ctrlProps/ctrlProp69.xml><?xml version="1.0" encoding="utf-8"?>
<formControlPr xmlns="http://schemas.microsoft.com/office/spreadsheetml/2009/9/main" objectType="CheckBox" fmlaLink="$CZ$50" lockText="1" noThreeD="1"/>
</file>

<file path=xl/ctrlProps/ctrlProp7.xml><?xml version="1.0" encoding="utf-8"?>
<formControlPr xmlns="http://schemas.microsoft.com/office/spreadsheetml/2009/9/main" objectType="CheckBox" fmlaLink="$CZ$14" lockText="1" noThreeD="1"/>
</file>

<file path=xl/ctrlProps/ctrlProp70.xml><?xml version="1.0" encoding="utf-8"?>
<formControlPr xmlns="http://schemas.microsoft.com/office/spreadsheetml/2009/9/main" objectType="CheckBox" fmlaLink="$CZ$53" lockText="1" noThreeD="1"/>
</file>

<file path=xl/ctrlProps/ctrlProp71.xml><?xml version="1.0" encoding="utf-8"?>
<formControlPr xmlns="http://schemas.microsoft.com/office/spreadsheetml/2009/9/main" objectType="CheckBox" fmlaLink="$CZ$54" lockText="1" noThreeD="1"/>
</file>

<file path=xl/ctrlProps/ctrlProp72.xml><?xml version="1.0" encoding="utf-8"?>
<formControlPr xmlns="http://schemas.microsoft.com/office/spreadsheetml/2009/9/main" objectType="CheckBox" fmlaLink="$CZ$55" lockText="1" noThreeD="1"/>
</file>

<file path=xl/ctrlProps/ctrlProp73.xml><?xml version="1.0" encoding="utf-8"?>
<formControlPr xmlns="http://schemas.microsoft.com/office/spreadsheetml/2009/9/main" objectType="CheckBox" fmlaLink="$CZ$56" lockText="1" noThreeD="1"/>
</file>

<file path=xl/ctrlProps/ctrlProp74.xml><?xml version="1.0" encoding="utf-8"?>
<formControlPr xmlns="http://schemas.microsoft.com/office/spreadsheetml/2009/9/main" objectType="CheckBox" fmlaLink="$DB$54" lockText="1" noThreeD="1"/>
</file>

<file path=xl/ctrlProps/ctrlProp75.xml><?xml version="1.0" encoding="utf-8"?>
<formControlPr xmlns="http://schemas.microsoft.com/office/spreadsheetml/2009/9/main" objectType="CheckBox" fmlaLink="$DB$55" lockText="1" noThreeD="1"/>
</file>

<file path=xl/ctrlProps/ctrlProp76.xml><?xml version="1.0" encoding="utf-8"?>
<formControlPr xmlns="http://schemas.microsoft.com/office/spreadsheetml/2009/9/main" objectType="CheckBox" fmlaLink="$DB$59" lockText="1" noThreeD="1"/>
</file>

<file path=xl/ctrlProps/ctrlProp77.xml><?xml version="1.0" encoding="utf-8"?>
<formControlPr xmlns="http://schemas.microsoft.com/office/spreadsheetml/2009/9/main" objectType="CheckBox" fmlaLink="$DB$60" lockText="1" noThreeD="1"/>
</file>

<file path=xl/ctrlProps/ctrlProp78.xml><?xml version="1.0" encoding="utf-8"?>
<formControlPr xmlns="http://schemas.microsoft.com/office/spreadsheetml/2009/9/main" objectType="CheckBox" fmlaLink="$DB$49" lockText="1" noThreeD="1"/>
</file>

<file path=xl/ctrlProps/ctrlProp79.xml><?xml version="1.0" encoding="utf-8"?>
<formControlPr xmlns="http://schemas.microsoft.com/office/spreadsheetml/2009/9/main" objectType="CheckBox" fmlaLink="$DB$50" lockText="1" noThreeD="1"/>
</file>

<file path=xl/ctrlProps/ctrlProp8.xml><?xml version="1.0" encoding="utf-8"?>
<formControlPr xmlns="http://schemas.microsoft.com/office/spreadsheetml/2009/9/main" objectType="CheckBox" fmlaLink="$CZ$15" lockText="1" noThreeD="1"/>
</file>

<file path=xl/ctrlProps/ctrlProp80.xml><?xml version="1.0" encoding="utf-8"?>
<formControlPr xmlns="http://schemas.microsoft.com/office/spreadsheetml/2009/9/main" objectType="CheckBox" fmlaLink="$DB$40" lockText="1" noThreeD="1"/>
</file>

<file path=xl/ctrlProps/ctrlProp81.xml><?xml version="1.0" encoding="utf-8"?>
<formControlPr xmlns="http://schemas.microsoft.com/office/spreadsheetml/2009/9/main" objectType="CheckBox" fmlaLink="$DB$41" lockText="1" noThreeD="1"/>
</file>

<file path=xl/ctrlProps/ctrlProp82.xml><?xml version="1.0" encoding="utf-8"?>
<formControlPr xmlns="http://schemas.microsoft.com/office/spreadsheetml/2009/9/main" objectType="CheckBox" fmlaLink="$CZ$59" lockText="1" noThreeD="1"/>
</file>

<file path=xl/ctrlProps/ctrlProp83.xml><?xml version="1.0" encoding="utf-8"?>
<formControlPr xmlns="http://schemas.microsoft.com/office/spreadsheetml/2009/9/main" objectType="CheckBox" fmlaLink="$CZ$60" lockText="1" noThreeD="1"/>
</file>

<file path=xl/ctrlProps/ctrlProp84.xml><?xml version="1.0" encoding="utf-8"?>
<formControlPr xmlns="http://schemas.microsoft.com/office/spreadsheetml/2009/9/main" objectType="CheckBox" fmlaLink="$CZ$61" lockText="1" noThreeD="1"/>
</file>

<file path=xl/ctrlProps/ctrlProp85.xml><?xml version="1.0" encoding="utf-8"?>
<formControlPr xmlns="http://schemas.microsoft.com/office/spreadsheetml/2009/9/main" objectType="CheckBox" fmlaLink="$CZ$62" lockText="1" noThreeD="1"/>
</file>

<file path=xl/ctrlProps/ctrlProp86.xml><?xml version="1.0" encoding="utf-8"?>
<formControlPr xmlns="http://schemas.microsoft.com/office/spreadsheetml/2009/9/main" objectType="CheckBox" fmlaLink="$CZ$65" lockText="1" noThreeD="1"/>
</file>

<file path=xl/ctrlProps/ctrlProp87.xml><?xml version="1.0" encoding="utf-8"?>
<formControlPr xmlns="http://schemas.microsoft.com/office/spreadsheetml/2009/9/main" objectType="CheckBox" fmlaLink="$CZ$66" lockText="1" noThreeD="1"/>
</file>

<file path=xl/ctrlProps/ctrlProp88.xml><?xml version="1.0" encoding="utf-8"?>
<formControlPr xmlns="http://schemas.microsoft.com/office/spreadsheetml/2009/9/main" objectType="CheckBox" fmlaLink="$CZ$67" lockText="1" noThreeD="1"/>
</file>

<file path=xl/ctrlProps/ctrlProp89.xml><?xml version="1.0" encoding="utf-8"?>
<formControlPr xmlns="http://schemas.microsoft.com/office/spreadsheetml/2009/9/main" objectType="CheckBox" fmlaLink="$CZ$68" lockText="1" noThreeD="1"/>
</file>

<file path=xl/ctrlProps/ctrlProp9.xml><?xml version="1.0" encoding="utf-8"?>
<formControlPr xmlns="http://schemas.microsoft.com/office/spreadsheetml/2009/9/main" objectType="CheckBox" fmlaLink="$CZ$18" lockText="1" noThreeD="1"/>
</file>

<file path=xl/ctrlProps/ctrlProp90.xml><?xml version="1.0" encoding="utf-8"?>
<formControlPr xmlns="http://schemas.microsoft.com/office/spreadsheetml/2009/9/main" objectType="CheckBox" fmlaLink="$DE$40" lockText="1" noThreeD="1"/>
</file>

<file path=xl/ctrlProps/ctrlProp91.xml><?xml version="1.0" encoding="utf-8"?>
<formControlPr xmlns="http://schemas.microsoft.com/office/spreadsheetml/2009/9/main" objectType="CheckBox" fmlaLink="$DE$41" lockText="1" noThreeD="1"/>
</file>

<file path=xl/ctrlProps/ctrlProp92.xml><?xml version="1.0" encoding="utf-8"?>
<formControlPr xmlns="http://schemas.microsoft.com/office/spreadsheetml/2009/9/main" objectType="CheckBox" fmlaLink="$DE$42" lockText="1" noThreeD="1"/>
</file>

<file path=xl/ctrlProps/ctrlProp93.xml><?xml version="1.0" encoding="utf-8"?>
<formControlPr xmlns="http://schemas.microsoft.com/office/spreadsheetml/2009/9/main" objectType="CheckBox" fmlaLink="$DE$43" lockText="1" noThreeD="1"/>
</file>

<file path=xl/ctrlProps/ctrlProp94.xml><?xml version="1.0" encoding="utf-8"?>
<formControlPr xmlns="http://schemas.microsoft.com/office/spreadsheetml/2009/9/main" objectType="CheckBox" fmlaLink="$DE$47" lockText="1" noThreeD="1"/>
</file>

<file path=xl/ctrlProps/ctrlProp95.xml><?xml version="1.0" encoding="utf-8"?>
<formControlPr xmlns="http://schemas.microsoft.com/office/spreadsheetml/2009/9/main" objectType="CheckBox" fmlaLink="$DE$48" lockText="1" noThreeD="1"/>
</file>

<file path=xl/ctrlProps/ctrlProp96.xml><?xml version="1.0" encoding="utf-8"?>
<formControlPr xmlns="http://schemas.microsoft.com/office/spreadsheetml/2009/9/main" objectType="CheckBox" fmlaLink="$DE$49" lockText="1" noThreeD="1"/>
</file>

<file path=xl/ctrlProps/ctrlProp97.xml><?xml version="1.0" encoding="utf-8"?>
<formControlPr xmlns="http://schemas.microsoft.com/office/spreadsheetml/2009/9/main" objectType="CheckBox" fmlaLink="$DE$50" lockText="1" noThreeD="1"/>
</file>

<file path=xl/ctrlProps/ctrlProp98.xml><?xml version="1.0" encoding="utf-8"?>
<formControlPr xmlns="http://schemas.microsoft.com/office/spreadsheetml/2009/9/main" objectType="CheckBox" fmlaLink="$DE$53" lockText="1" noThreeD="1"/>
</file>

<file path=xl/ctrlProps/ctrlProp99.xml><?xml version="1.0" encoding="utf-8"?>
<formControlPr xmlns="http://schemas.microsoft.com/office/spreadsheetml/2009/9/main" objectType="CheckBox" fmlaLink="$DE$5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4</xdr:row>
          <xdr:rowOff>152400</xdr:rowOff>
        </xdr:from>
        <xdr:to>
          <xdr:col>2</xdr:col>
          <xdr:colOff>57150</xdr:colOff>
          <xdr:row>5</xdr:row>
          <xdr:rowOff>152400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</xdr:row>
          <xdr:rowOff>152400</xdr:rowOff>
        </xdr:from>
        <xdr:to>
          <xdr:col>2</xdr:col>
          <xdr:colOff>57150</xdr:colOff>
          <xdr:row>6</xdr:row>
          <xdr:rowOff>180975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</xdr:row>
          <xdr:rowOff>142875</xdr:rowOff>
        </xdr:from>
        <xdr:to>
          <xdr:col>2</xdr:col>
          <xdr:colOff>57150</xdr:colOff>
          <xdr:row>7</xdr:row>
          <xdr:rowOff>180975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7</xdr:row>
          <xdr:rowOff>142875</xdr:rowOff>
        </xdr:from>
        <xdr:to>
          <xdr:col>2</xdr:col>
          <xdr:colOff>57150</xdr:colOff>
          <xdr:row>8</xdr:row>
          <xdr:rowOff>180975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8</xdr:row>
          <xdr:rowOff>142875</xdr:rowOff>
        </xdr:from>
        <xdr:to>
          <xdr:col>2</xdr:col>
          <xdr:colOff>57150</xdr:colOff>
          <xdr:row>9</xdr:row>
          <xdr:rowOff>152400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</xdr:row>
          <xdr:rowOff>161925</xdr:rowOff>
        </xdr:from>
        <xdr:to>
          <xdr:col>2</xdr:col>
          <xdr:colOff>57150</xdr:colOff>
          <xdr:row>13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12</xdr:row>
          <xdr:rowOff>161925</xdr:rowOff>
        </xdr:from>
        <xdr:to>
          <xdr:col>2</xdr:col>
          <xdr:colOff>57150</xdr:colOff>
          <xdr:row>14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13</xdr:row>
          <xdr:rowOff>152400</xdr:rowOff>
        </xdr:from>
        <xdr:to>
          <xdr:col>2</xdr:col>
          <xdr:colOff>57150</xdr:colOff>
          <xdr:row>14</xdr:row>
          <xdr:rowOff>152400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16</xdr:row>
          <xdr:rowOff>152400</xdr:rowOff>
        </xdr:from>
        <xdr:to>
          <xdr:col>2</xdr:col>
          <xdr:colOff>57150</xdr:colOff>
          <xdr:row>17</xdr:row>
          <xdr:rowOff>180975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17</xdr:row>
          <xdr:rowOff>152400</xdr:rowOff>
        </xdr:from>
        <xdr:to>
          <xdr:col>2</xdr:col>
          <xdr:colOff>57150</xdr:colOff>
          <xdr:row>18</xdr:row>
          <xdr:rowOff>152400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20</xdr:row>
          <xdr:rowOff>180975</xdr:rowOff>
        </xdr:from>
        <xdr:to>
          <xdr:col>2</xdr:col>
          <xdr:colOff>57150</xdr:colOff>
          <xdr:row>22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21</xdr:row>
          <xdr:rowOff>152400</xdr:rowOff>
        </xdr:from>
        <xdr:to>
          <xdr:col>2</xdr:col>
          <xdr:colOff>57150</xdr:colOff>
          <xdr:row>22</xdr:row>
          <xdr:rowOff>180975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152400</xdr:rowOff>
        </xdr:from>
        <xdr:to>
          <xdr:col>2</xdr:col>
          <xdr:colOff>57150</xdr:colOff>
          <xdr:row>23</xdr:row>
          <xdr:rowOff>152400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25</xdr:row>
          <xdr:rowOff>152400</xdr:rowOff>
        </xdr:from>
        <xdr:to>
          <xdr:col>2</xdr:col>
          <xdr:colOff>57150</xdr:colOff>
          <xdr:row>26</xdr:row>
          <xdr:rowOff>180975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26</xdr:row>
          <xdr:rowOff>152400</xdr:rowOff>
        </xdr:from>
        <xdr:to>
          <xdr:col>2</xdr:col>
          <xdr:colOff>57150</xdr:colOff>
          <xdr:row>27</xdr:row>
          <xdr:rowOff>180975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27</xdr:row>
          <xdr:rowOff>152400</xdr:rowOff>
        </xdr:from>
        <xdr:to>
          <xdr:col>2</xdr:col>
          <xdr:colOff>57150</xdr:colOff>
          <xdr:row>28</xdr:row>
          <xdr:rowOff>180975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28</xdr:row>
          <xdr:rowOff>152400</xdr:rowOff>
        </xdr:from>
        <xdr:to>
          <xdr:col>2</xdr:col>
          <xdr:colOff>57150</xdr:colOff>
          <xdr:row>29</xdr:row>
          <xdr:rowOff>180975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</xdr:row>
          <xdr:rowOff>161925</xdr:rowOff>
        </xdr:from>
        <xdr:to>
          <xdr:col>11</xdr:col>
          <xdr:colOff>85725</xdr:colOff>
          <xdr:row>6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</xdr:row>
          <xdr:rowOff>161925</xdr:rowOff>
        </xdr:from>
        <xdr:to>
          <xdr:col>11</xdr:col>
          <xdr:colOff>85725</xdr:colOff>
          <xdr:row>6</xdr:row>
          <xdr:rowOff>180975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6</xdr:row>
          <xdr:rowOff>152400</xdr:rowOff>
        </xdr:from>
        <xdr:to>
          <xdr:col>11</xdr:col>
          <xdr:colOff>85725</xdr:colOff>
          <xdr:row>7</xdr:row>
          <xdr:rowOff>180975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7</xdr:row>
          <xdr:rowOff>152400</xdr:rowOff>
        </xdr:from>
        <xdr:to>
          <xdr:col>11</xdr:col>
          <xdr:colOff>85725</xdr:colOff>
          <xdr:row>8</xdr:row>
          <xdr:rowOff>180975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11</xdr:row>
          <xdr:rowOff>9525</xdr:rowOff>
        </xdr:from>
        <xdr:to>
          <xdr:col>11</xdr:col>
          <xdr:colOff>57150</xdr:colOff>
          <xdr:row>12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12</xdr:row>
          <xdr:rowOff>9525</xdr:rowOff>
        </xdr:from>
        <xdr:to>
          <xdr:col>11</xdr:col>
          <xdr:colOff>57150</xdr:colOff>
          <xdr:row>13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12</xdr:row>
          <xdr:rowOff>161925</xdr:rowOff>
        </xdr:from>
        <xdr:to>
          <xdr:col>11</xdr:col>
          <xdr:colOff>57150</xdr:colOff>
          <xdr:row>14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13</xdr:row>
          <xdr:rowOff>161925</xdr:rowOff>
        </xdr:from>
        <xdr:to>
          <xdr:col>11</xdr:col>
          <xdr:colOff>57150</xdr:colOff>
          <xdr:row>15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17</xdr:row>
          <xdr:rowOff>9525</xdr:rowOff>
        </xdr:from>
        <xdr:to>
          <xdr:col>11</xdr:col>
          <xdr:colOff>57150</xdr:colOff>
          <xdr:row>18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18</xdr:row>
          <xdr:rowOff>9525</xdr:rowOff>
        </xdr:from>
        <xdr:to>
          <xdr:col>11</xdr:col>
          <xdr:colOff>57150</xdr:colOff>
          <xdr:row>19</xdr:row>
          <xdr:rowOff>28575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19</xdr:row>
          <xdr:rowOff>0</xdr:rowOff>
        </xdr:from>
        <xdr:to>
          <xdr:col>11</xdr:col>
          <xdr:colOff>57150</xdr:colOff>
          <xdr:row>20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20</xdr:row>
          <xdr:rowOff>0</xdr:rowOff>
        </xdr:from>
        <xdr:to>
          <xdr:col>11</xdr:col>
          <xdr:colOff>57150</xdr:colOff>
          <xdr:row>21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23</xdr:row>
          <xdr:rowOff>0</xdr:rowOff>
        </xdr:from>
        <xdr:to>
          <xdr:col>11</xdr:col>
          <xdr:colOff>85725</xdr:colOff>
          <xdr:row>24</xdr:row>
          <xdr:rowOff>28575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24</xdr:row>
          <xdr:rowOff>0</xdr:rowOff>
        </xdr:from>
        <xdr:to>
          <xdr:col>11</xdr:col>
          <xdr:colOff>85725</xdr:colOff>
          <xdr:row>25</xdr:row>
          <xdr:rowOff>28575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24</xdr:row>
          <xdr:rowOff>180975</xdr:rowOff>
        </xdr:from>
        <xdr:to>
          <xdr:col>11</xdr:col>
          <xdr:colOff>85725</xdr:colOff>
          <xdr:row>26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25</xdr:row>
          <xdr:rowOff>171450</xdr:rowOff>
        </xdr:from>
        <xdr:to>
          <xdr:col>11</xdr:col>
          <xdr:colOff>85725</xdr:colOff>
          <xdr:row>27</xdr:row>
          <xdr:rowOff>28575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29</xdr:row>
          <xdr:rowOff>9525</xdr:rowOff>
        </xdr:from>
        <xdr:to>
          <xdr:col>11</xdr:col>
          <xdr:colOff>85725</xdr:colOff>
          <xdr:row>30</xdr:row>
          <xdr:rowOff>28575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30</xdr:row>
          <xdr:rowOff>9525</xdr:rowOff>
        </xdr:from>
        <xdr:to>
          <xdr:col>11</xdr:col>
          <xdr:colOff>85725</xdr:colOff>
          <xdr:row>31</xdr:row>
          <xdr:rowOff>28575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31</xdr:row>
          <xdr:rowOff>0</xdr:rowOff>
        </xdr:from>
        <xdr:to>
          <xdr:col>11</xdr:col>
          <xdr:colOff>85725</xdr:colOff>
          <xdr:row>32</xdr:row>
          <xdr:rowOff>28575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9</xdr:row>
          <xdr:rowOff>180975</xdr:rowOff>
        </xdr:from>
        <xdr:to>
          <xdr:col>18</xdr:col>
          <xdr:colOff>57150</xdr:colOff>
          <xdr:row>11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10</xdr:row>
          <xdr:rowOff>180975</xdr:rowOff>
        </xdr:from>
        <xdr:to>
          <xdr:col>18</xdr:col>
          <xdr:colOff>57150</xdr:colOff>
          <xdr:row>12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13</xdr:row>
          <xdr:rowOff>180975</xdr:rowOff>
        </xdr:from>
        <xdr:to>
          <xdr:col>18</xdr:col>
          <xdr:colOff>57150</xdr:colOff>
          <xdr:row>15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14</xdr:row>
          <xdr:rowOff>180975</xdr:rowOff>
        </xdr:from>
        <xdr:to>
          <xdr:col>18</xdr:col>
          <xdr:colOff>57150</xdr:colOff>
          <xdr:row>16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18</xdr:row>
          <xdr:rowOff>9525</xdr:rowOff>
        </xdr:from>
        <xdr:to>
          <xdr:col>18</xdr:col>
          <xdr:colOff>57150</xdr:colOff>
          <xdr:row>19</xdr:row>
          <xdr:rowOff>28575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19</xdr:row>
          <xdr:rowOff>9525</xdr:rowOff>
        </xdr:from>
        <xdr:to>
          <xdr:col>18</xdr:col>
          <xdr:colOff>57150</xdr:colOff>
          <xdr:row>20</xdr:row>
          <xdr:rowOff>28575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21</xdr:row>
          <xdr:rowOff>180975</xdr:rowOff>
        </xdr:from>
        <xdr:to>
          <xdr:col>18</xdr:col>
          <xdr:colOff>57150</xdr:colOff>
          <xdr:row>23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22</xdr:row>
          <xdr:rowOff>180975</xdr:rowOff>
        </xdr:from>
        <xdr:to>
          <xdr:col>18</xdr:col>
          <xdr:colOff>57150</xdr:colOff>
          <xdr:row>24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304800</xdr:colOff>
          <xdr:row>26</xdr:row>
          <xdr:rowOff>19050</xdr:rowOff>
        </xdr:from>
        <xdr:to>
          <xdr:col>18</xdr:col>
          <xdr:colOff>57150</xdr:colOff>
          <xdr:row>27</xdr:row>
          <xdr:rowOff>28575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304800</xdr:colOff>
          <xdr:row>27</xdr:row>
          <xdr:rowOff>19050</xdr:rowOff>
        </xdr:from>
        <xdr:to>
          <xdr:col>18</xdr:col>
          <xdr:colOff>57150</xdr:colOff>
          <xdr:row>28</xdr:row>
          <xdr:rowOff>28575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28</xdr:row>
          <xdr:rowOff>19050</xdr:rowOff>
        </xdr:from>
        <xdr:to>
          <xdr:col>18</xdr:col>
          <xdr:colOff>57150</xdr:colOff>
          <xdr:row>29</xdr:row>
          <xdr:rowOff>28575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29</xdr:row>
          <xdr:rowOff>19050</xdr:rowOff>
        </xdr:from>
        <xdr:to>
          <xdr:col>18</xdr:col>
          <xdr:colOff>57150</xdr:colOff>
          <xdr:row>30</xdr:row>
          <xdr:rowOff>28575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19</xdr:row>
          <xdr:rowOff>9525</xdr:rowOff>
        </xdr:from>
        <xdr:to>
          <xdr:col>25</xdr:col>
          <xdr:colOff>57150</xdr:colOff>
          <xdr:row>20</xdr:row>
          <xdr:rowOff>28575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20</xdr:row>
          <xdr:rowOff>9525</xdr:rowOff>
        </xdr:from>
        <xdr:to>
          <xdr:col>25</xdr:col>
          <xdr:colOff>57150</xdr:colOff>
          <xdr:row>21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200025</xdr:colOff>
          <xdr:row>14</xdr:row>
          <xdr:rowOff>19050</xdr:rowOff>
        </xdr:from>
        <xdr:to>
          <xdr:col>25</xdr:col>
          <xdr:colOff>57150</xdr:colOff>
          <xdr:row>15</xdr:row>
          <xdr:rowOff>28575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200025</xdr:colOff>
          <xdr:row>15</xdr:row>
          <xdr:rowOff>19050</xdr:rowOff>
        </xdr:from>
        <xdr:to>
          <xdr:col>25</xdr:col>
          <xdr:colOff>57150</xdr:colOff>
          <xdr:row>16</xdr:row>
          <xdr:rowOff>28575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200025</xdr:colOff>
          <xdr:row>9</xdr:row>
          <xdr:rowOff>180975</xdr:rowOff>
        </xdr:from>
        <xdr:to>
          <xdr:col>25</xdr:col>
          <xdr:colOff>57150</xdr:colOff>
          <xdr:row>11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200025</xdr:colOff>
          <xdr:row>10</xdr:row>
          <xdr:rowOff>180975</xdr:rowOff>
        </xdr:from>
        <xdr:to>
          <xdr:col>25</xdr:col>
          <xdr:colOff>57150</xdr:colOff>
          <xdr:row>12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5</xdr:row>
          <xdr:rowOff>9525</xdr:rowOff>
        </xdr:from>
        <xdr:to>
          <xdr:col>18</xdr:col>
          <xdr:colOff>57150</xdr:colOff>
          <xdr:row>6</xdr:row>
          <xdr:rowOff>28575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6</xdr:row>
          <xdr:rowOff>9525</xdr:rowOff>
        </xdr:from>
        <xdr:to>
          <xdr:col>18</xdr:col>
          <xdr:colOff>57150</xdr:colOff>
          <xdr:row>7</xdr:row>
          <xdr:rowOff>28575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6</xdr:row>
          <xdr:rowOff>190500</xdr:rowOff>
        </xdr:from>
        <xdr:to>
          <xdr:col>18</xdr:col>
          <xdr:colOff>57150</xdr:colOff>
          <xdr:row>8</xdr:row>
          <xdr:rowOff>28575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200025</xdr:colOff>
          <xdr:row>23</xdr:row>
          <xdr:rowOff>9525</xdr:rowOff>
        </xdr:from>
        <xdr:to>
          <xdr:col>25</xdr:col>
          <xdr:colOff>57150</xdr:colOff>
          <xdr:row>24</xdr:row>
          <xdr:rowOff>28575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200025</xdr:colOff>
          <xdr:row>24</xdr:row>
          <xdr:rowOff>9525</xdr:rowOff>
        </xdr:from>
        <xdr:to>
          <xdr:col>25</xdr:col>
          <xdr:colOff>57150</xdr:colOff>
          <xdr:row>25</xdr:row>
          <xdr:rowOff>28575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200025</xdr:colOff>
          <xdr:row>24</xdr:row>
          <xdr:rowOff>190500</xdr:rowOff>
        </xdr:from>
        <xdr:to>
          <xdr:col>25</xdr:col>
          <xdr:colOff>57150</xdr:colOff>
          <xdr:row>26</xdr:row>
          <xdr:rowOff>28575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4</xdr:row>
          <xdr:rowOff>190500</xdr:rowOff>
        </xdr:from>
        <xdr:to>
          <xdr:col>25</xdr:col>
          <xdr:colOff>57150</xdr:colOff>
          <xdr:row>6</xdr:row>
          <xdr:rowOff>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</xdr:row>
          <xdr:rowOff>190500</xdr:rowOff>
        </xdr:from>
        <xdr:to>
          <xdr:col>25</xdr:col>
          <xdr:colOff>57150</xdr:colOff>
          <xdr:row>7</xdr:row>
          <xdr:rowOff>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6</xdr:row>
          <xdr:rowOff>180975</xdr:rowOff>
        </xdr:from>
        <xdr:to>
          <xdr:col>25</xdr:col>
          <xdr:colOff>57150</xdr:colOff>
          <xdr:row>8</xdr:row>
          <xdr:rowOff>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39</xdr:row>
          <xdr:rowOff>19050</xdr:rowOff>
        </xdr:from>
        <xdr:to>
          <xdr:col>2</xdr:col>
          <xdr:colOff>57150</xdr:colOff>
          <xdr:row>40</xdr:row>
          <xdr:rowOff>28575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40</xdr:row>
          <xdr:rowOff>9525</xdr:rowOff>
        </xdr:from>
        <xdr:to>
          <xdr:col>2</xdr:col>
          <xdr:colOff>57150</xdr:colOff>
          <xdr:row>41</xdr:row>
          <xdr:rowOff>28575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43</xdr:row>
          <xdr:rowOff>9525</xdr:rowOff>
        </xdr:from>
        <xdr:to>
          <xdr:col>2</xdr:col>
          <xdr:colOff>57150</xdr:colOff>
          <xdr:row>44</xdr:row>
          <xdr:rowOff>28575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44</xdr:row>
          <xdr:rowOff>0</xdr:rowOff>
        </xdr:from>
        <xdr:to>
          <xdr:col>2</xdr:col>
          <xdr:colOff>57150</xdr:colOff>
          <xdr:row>45</xdr:row>
          <xdr:rowOff>28575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48</xdr:row>
          <xdr:rowOff>9525</xdr:rowOff>
        </xdr:from>
        <xdr:to>
          <xdr:col>2</xdr:col>
          <xdr:colOff>57150</xdr:colOff>
          <xdr:row>49</xdr:row>
          <xdr:rowOff>28575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49</xdr:row>
          <xdr:rowOff>0</xdr:rowOff>
        </xdr:from>
        <xdr:to>
          <xdr:col>2</xdr:col>
          <xdr:colOff>57150</xdr:colOff>
          <xdr:row>50</xdr:row>
          <xdr:rowOff>28575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52</xdr:row>
          <xdr:rowOff>9525</xdr:rowOff>
        </xdr:from>
        <xdr:to>
          <xdr:col>2</xdr:col>
          <xdr:colOff>57150</xdr:colOff>
          <xdr:row>53</xdr:row>
          <xdr:rowOff>28575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53</xdr:row>
          <xdr:rowOff>0</xdr:rowOff>
        </xdr:from>
        <xdr:to>
          <xdr:col>2</xdr:col>
          <xdr:colOff>57150</xdr:colOff>
          <xdr:row>54</xdr:row>
          <xdr:rowOff>28575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53</xdr:row>
          <xdr:rowOff>190500</xdr:rowOff>
        </xdr:from>
        <xdr:to>
          <xdr:col>2</xdr:col>
          <xdr:colOff>57150</xdr:colOff>
          <xdr:row>55</xdr:row>
          <xdr:rowOff>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54</xdr:row>
          <xdr:rowOff>180975</xdr:rowOff>
        </xdr:from>
        <xdr:to>
          <xdr:col>2</xdr:col>
          <xdr:colOff>57150</xdr:colOff>
          <xdr:row>56</xdr:row>
          <xdr:rowOff>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53</xdr:row>
          <xdr:rowOff>9525</xdr:rowOff>
        </xdr:from>
        <xdr:to>
          <xdr:col>11</xdr:col>
          <xdr:colOff>85725</xdr:colOff>
          <xdr:row>54</xdr:row>
          <xdr:rowOff>28575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54</xdr:row>
          <xdr:rowOff>0</xdr:rowOff>
        </xdr:from>
        <xdr:to>
          <xdr:col>11</xdr:col>
          <xdr:colOff>85725</xdr:colOff>
          <xdr:row>55</xdr:row>
          <xdr:rowOff>28575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58</xdr:row>
          <xdr:rowOff>19050</xdr:rowOff>
        </xdr:from>
        <xdr:to>
          <xdr:col>11</xdr:col>
          <xdr:colOff>85725</xdr:colOff>
          <xdr:row>59</xdr:row>
          <xdr:rowOff>28575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59</xdr:row>
          <xdr:rowOff>9525</xdr:rowOff>
        </xdr:from>
        <xdr:to>
          <xdr:col>11</xdr:col>
          <xdr:colOff>85725</xdr:colOff>
          <xdr:row>60</xdr:row>
          <xdr:rowOff>28575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47</xdr:row>
          <xdr:rowOff>190500</xdr:rowOff>
        </xdr:from>
        <xdr:to>
          <xdr:col>11</xdr:col>
          <xdr:colOff>85725</xdr:colOff>
          <xdr:row>49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48</xdr:row>
          <xdr:rowOff>180975</xdr:rowOff>
        </xdr:from>
        <xdr:to>
          <xdr:col>11</xdr:col>
          <xdr:colOff>85725</xdr:colOff>
          <xdr:row>50</xdr:row>
          <xdr:rowOff>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38</xdr:row>
          <xdr:rowOff>190500</xdr:rowOff>
        </xdr:from>
        <xdr:to>
          <xdr:col>11</xdr:col>
          <xdr:colOff>85725</xdr:colOff>
          <xdr:row>40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39</xdr:row>
          <xdr:rowOff>180975</xdr:rowOff>
        </xdr:from>
        <xdr:to>
          <xdr:col>11</xdr:col>
          <xdr:colOff>85725</xdr:colOff>
          <xdr:row>41</xdr:row>
          <xdr:rowOff>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58</xdr:row>
          <xdr:rowOff>19050</xdr:rowOff>
        </xdr:from>
        <xdr:to>
          <xdr:col>2</xdr:col>
          <xdr:colOff>57150</xdr:colOff>
          <xdr:row>59</xdr:row>
          <xdr:rowOff>28575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59</xdr:row>
          <xdr:rowOff>9525</xdr:rowOff>
        </xdr:from>
        <xdr:to>
          <xdr:col>2</xdr:col>
          <xdr:colOff>57150</xdr:colOff>
          <xdr:row>60</xdr:row>
          <xdr:rowOff>28575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60</xdr:row>
          <xdr:rowOff>9525</xdr:rowOff>
        </xdr:from>
        <xdr:to>
          <xdr:col>2</xdr:col>
          <xdr:colOff>57150</xdr:colOff>
          <xdr:row>61</xdr:row>
          <xdr:rowOff>28575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61</xdr:row>
          <xdr:rowOff>0</xdr:rowOff>
        </xdr:from>
        <xdr:to>
          <xdr:col>2</xdr:col>
          <xdr:colOff>57150</xdr:colOff>
          <xdr:row>62</xdr:row>
          <xdr:rowOff>28575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64</xdr:row>
          <xdr:rowOff>28575</xdr:rowOff>
        </xdr:from>
        <xdr:to>
          <xdr:col>2</xdr:col>
          <xdr:colOff>57150</xdr:colOff>
          <xdr:row>65</xdr:row>
          <xdr:rowOff>57150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65</xdr:row>
          <xdr:rowOff>19050</xdr:rowOff>
        </xdr:from>
        <xdr:to>
          <xdr:col>2</xdr:col>
          <xdr:colOff>57150</xdr:colOff>
          <xdr:row>66</xdr:row>
          <xdr:rowOff>57150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66</xdr:row>
          <xdr:rowOff>19050</xdr:rowOff>
        </xdr:from>
        <xdr:to>
          <xdr:col>2</xdr:col>
          <xdr:colOff>57150</xdr:colOff>
          <xdr:row>67</xdr:row>
          <xdr:rowOff>28575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67</xdr:row>
          <xdr:rowOff>9525</xdr:rowOff>
        </xdr:from>
        <xdr:to>
          <xdr:col>2</xdr:col>
          <xdr:colOff>57150</xdr:colOff>
          <xdr:row>68</xdr:row>
          <xdr:rowOff>28575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38</xdr:row>
          <xdr:rowOff>9525</xdr:rowOff>
        </xdr:from>
        <xdr:to>
          <xdr:col>18</xdr:col>
          <xdr:colOff>57150</xdr:colOff>
          <xdr:row>39</xdr:row>
          <xdr:rowOff>28575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39</xdr:row>
          <xdr:rowOff>0</xdr:rowOff>
        </xdr:from>
        <xdr:to>
          <xdr:col>18</xdr:col>
          <xdr:colOff>57150</xdr:colOff>
          <xdr:row>40</xdr:row>
          <xdr:rowOff>28575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40</xdr:row>
          <xdr:rowOff>0</xdr:rowOff>
        </xdr:from>
        <xdr:to>
          <xdr:col>18</xdr:col>
          <xdr:colOff>57150</xdr:colOff>
          <xdr:row>41</xdr:row>
          <xdr:rowOff>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40</xdr:row>
          <xdr:rowOff>180975</xdr:rowOff>
        </xdr:from>
        <xdr:to>
          <xdr:col>18</xdr:col>
          <xdr:colOff>57150</xdr:colOff>
          <xdr:row>42</xdr:row>
          <xdr:rowOff>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44</xdr:row>
          <xdr:rowOff>190500</xdr:rowOff>
        </xdr:from>
        <xdr:to>
          <xdr:col>18</xdr:col>
          <xdr:colOff>57150</xdr:colOff>
          <xdr:row>46</xdr:row>
          <xdr:rowOff>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46</xdr:row>
          <xdr:rowOff>0</xdr:rowOff>
        </xdr:from>
        <xdr:to>
          <xdr:col>18</xdr:col>
          <xdr:colOff>57150</xdr:colOff>
          <xdr:row>47</xdr:row>
          <xdr:rowOff>28575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47</xdr:row>
          <xdr:rowOff>0</xdr:rowOff>
        </xdr:from>
        <xdr:to>
          <xdr:col>18</xdr:col>
          <xdr:colOff>57150</xdr:colOff>
          <xdr:row>48</xdr:row>
          <xdr:rowOff>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47</xdr:row>
          <xdr:rowOff>180975</xdr:rowOff>
        </xdr:from>
        <xdr:to>
          <xdr:col>18</xdr:col>
          <xdr:colOff>57150</xdr:colOff>
          <xdr:row>49</xdr:row>
          <xdr:rowOff>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51</xdr:row>
          <xdr:rowOff>19050</xdr:rowOff>
        </xdr:from>
        <xdr:to>
          <xdr:col>18</xdr:col>
          <xdr:colOff>85725</xdr:colOff>
          <xdr:row>52</xdr:row>
          <xdr:rowOff>28575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9525</xdr:rowOff>
        </xdr:from>
        <xdr:to>
          <xdr:col>18</xdr:col>
          <xdr:colOff>85725</xdr:colOff>
          <xdr:row>53</xdr:row>
          <xdr:rowOff>28575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53</xdr:row>
          <xdr:rowOff>9525</xdr:rowOff>
        </xdr:from>
        <xdr:to>
          <xdr:col>18</xdr:col>
          <xdr:colOff>85725</xdr:colOff>
          <xdr:row>54</xdr:row>
          <xdr:rowOff>28575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43</xdr:row>
          <xdr:rowOff>171450</xdr:rowOff>
        </xdr:from>
        <xdr:to>
          <xdr:col>11</xdr:col>
          <xdr:colOff>85725</xdr:colOff>
          <xdr:row>44</xdr:row>
          <xdr:rowOff>180975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45</xdr:row>
          <xdr:rowOff>9525</xdr:rowOff>
        </xdr:from>
        <xdr:to>
          <xdr:col>11</xdr:col>
          <xdr:colOff>85725</xdr:colOff>
          <xdr:row>46</xdr:row>
          <xdr:rowOff>28575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63</xdr:row>
          <xdr:rowOff>180975</xdr:rowOff>
        </xdr:from>
        <xdr:to>
          <xdr:col>11</xdr:col>
          <xdr:colOff>95250</xdr:colOff>
          <xdr:row>64</xdr:row>
          <xdr:rowOff>180975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64</xdr:row>
          <xdr:rowOff>171450</xdr:rowOff>
        </xdr:from>
        <xdr:to>
          <xdr:col>11</xdr:col>
          <xdr:colOff>95250</xdr:colOff>
          <xdr:row>65</xdr:row>
          <xdr:rowOff>180975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65</xdr:row>
          <xdr:rowOff>171450</xdr:rowOff>
        </xdr:from>
        <xdr:to>
          <xdr:col>11</xdr:col>
          <xdr:colOff>95250</xdr:colOff>
          <xdr:row>66</xdr:row>
          <xdr:rowOff>180975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66</xdr:row>
          <xdr:rowOff>161925</xdr:rowOff>
        </xdr:from>
        <xdr:to>
          <xdr:col>11</xdr:col>
          <xdr:colOff>95250</xdr:colOff>
          <xdr:row>67</xdr:row>
          <xdr:rowOff>180975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I75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D41" sqref="AD41"/>
    </sheetView>
  </sheetViews>
  <sheetFormatPr defaultColWidth="9.140625" defaultRowHeight="15" x14ac:dyDescent="0.3"/>
  <cols>
    <col min="1" max="1" width="2.85546875" style="1" customWidth="1"/>
    <col min="2" max="2" width="2.42578125" style="1" customWidth="1"/>
    <col min="3" max="5" width="9.140625" style="1"/>
    <col min="6" max="6" width="5.85546875" style="1" customWidth="1"/>
    <col min="7" max="7" width="6.5703125" style="1" customWidth="1"/>
    <col min="8" max="8" width="9.7109375" style="1" customWidth="1"/>
    <col min="9" max="9" width="3" style="1" customWidth="1"/>
    <col min="10" max="10" width="2.42578125" style="6" customWidth="1"/>
    <col min="11" max="11" width="2.42578125" style="1" customWidth="1"/>
    <col min="12" max="14" width="9.140625" style="1"/>
    <col min="15" max="15" width="5.85546875" style="1" customWidth="1"/>
    <col min="16" max="16" width="10.42578125" style="1" customWidth="1"/>
    <col min="17" max="17" width="4.7109375" style="1" customWidth="1"/>
    <col min="18" max="18" width="2.42578125" style="1" customWidth="1"/>
    <col min="19" max="21" width="9.140625" style="1"/>
    <col min="22" max="22" width="5.85546875" style="1" customWidth="1"/>
    <col min="23" max="23" width="8.28515625" style="1" customWidth="1"/>
    <col min="24" max="24" width="3.42578125" style="1" customWidth="1"/>
    <col min="25" max="25" width="2.42578125" style="1" customWidth="1"/>
    <col min="26" max="28" width="9.140625" style="1"/>
    <col min="29" max="29" width="5.140625" style="1" customWidth="1"/>
    <col min="30" max="30" width="19.85546875" style="1" customWidth="1"/>
    <col min="31" max="103" width="9.140625" style="1"/>
    <col min="104" max="105" width="9.7109375" style="1" customWidth="1"/>
    <col min="106" max="16384" width="9.140625" style="1"/>
  </cols>
  <sheetData>
    <row r="1" spans="2:113" ht="5.25" customHeight="1" x14ac:dyDescent="0.3"/>
    <row r="2" spans="2:113" x14ac:dyDescent="0.3">
      <c r="B2" s="112" t="s">
        <v>132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CZ2" s="2"/>
      <c r="DA2" s="2"/>
    </row>
    <row r="3" spans="2:113" ht="6.75" customHeight="1" thickBot="1" x14ac:dyDescent="0.3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CZ3" s="2"/>
      <c r="DA3" s="2"/>
    </row>
    <row r="4" spans="2:113" ht="22.5" customHeight="1" x14ac:dyDescent="0.3">
      <c r="B4" s="113" t="s">
        <v>0</v>
      </c>
      <c r="C4" s="114"/>
      <c r="D4" s="114"/>
      <c r="E4" s="114"/>
      <c r="F4" s="114"/>
      <c r="G4" s="114"/>
      <c r="H4" s="115"/>
      <c r="I4" s="7"/>
      <c r="K4" s="119" t="s">
        <v>21</v>
      </c>
      <c r="L4" s="120"/>
      <c r="M4" s="120"/>
      <c r="N4" s="120"/>
      <c r="O4" s="120"/>
      <c r="P4" s="121"/>
      <c r="R4" s="122" t="s">
        <v>40</v>
      </c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4"/>
      <c r="CZ4" s="118" t="s">
        <v>0</v>
      </c>
      <c r="DA4" s="118"/>
      <c r="DC4" s="118" t="s">
        <v>21</v>
      </c>
      <c r="DD4" s="118"/>
      <c r="DF4" s="116" t="s">
        <v>40</v>
      </c>
      <c r="DG4" s="116"/>
      <c r="DH4" s="116"/>
      <c r="DI4" s="116"/>
    </row>
    <row r="5" spans="2:113" x14ac:dyDescent="0.3">
      <c r="B5" s="8" t="s">
        <v>1</v>
      </c>
      <c r="C5" s="9"/>
      <c r="D5" s="9"/>
      <c r="E5" s="9"/>
      <c r="F5" s="9"/>
      <c r="G5" s="10"/>
      <c r="H5" s="11"/>
      <c r="I5" s="3"/>
      <c r="K5" s="12" t="s">
        <v>139</v>
      </c>
      <c r="L5" s="13"/>
      <c r="M5" s="13"/>
      <c r="N5" s="13"/>
      <c r="O5" s="13"/>
      <c r="P5" s="14"/>
      <c r="R5" s="15" t="s">
        <v>56</v>
      </c>
      <c r="S5" s="16"/>
      <c r="T5" s="16"/>
      <c r="U5" s="16"/>
      <c r="V5" s="16"/>
      <c r="W5" s="17"/>
      <c r="X5" s="18"/>
      <c r="Y5" s="19" t="s">
        <v>58</v>
      </c>
      <c r="Z5" s="18"/>
      <c r="AA5" s="18"/>
      <c r="AB5" s="18"/>
      <c r="AC5" s="16"/>
      <c r="AD5" s="20"/>
      <c r="CZ5" s="3"/>
      <c r="DA5" s="3"/>
    </row>
    <row r="6" spans="2:113" x14ac:dyDescent="0.3">
      <c r="B6" s="8"/>
      <c r="C6" s="21" t="s">
        <v>2</v>
      </c>
      <c r="D6" s="9"/>
      <c r="E6" s="9"/>
      <c r="F6" s="9"/>
      <c r="G6" s="10"/>
      <c r="H6" s="11"/>
      <c r="I6" s="3"/>
      <c r="K6" s="22"/>
      <c r="L6" s="13" t="s">
        <v>24</v>
      </c>
      <c r="M6" s="13"/>
      <c r="N6" s="13"/>
      <c r="O6" s="13"/>
      <c r="P6" s="23"/>
      <c r="R6" s="24"/>
      <c r="S6" s="16" t="s">
        <v>46</v>
      </c>
      <c r="T6" s="16"/>
      <c r="U6" s="16"/>
      <c r="V6" s="25"/>
      <c r="W6" s="18"/>
      <c r="X6" s="18"/>
      <c r="Y6" s="18"/>
      <c r="Z6" s="26" t="s">
        <v>62</v>
      </c>
      <c r="AA6" s="18"/>
      <c r="AB6" s="18"/>
      <c r="AC6" s="26"/>
      <c r="AD6" s="27"/>
      <c r="CZ6" s="3" t="b">
        <v>0</v>
      </c>
      <c r="DA6" s="3" t="str">
        <f>IF(CZ6=TRUE,600,"")</f>
        <v/>
      </c>
      <c r="DC6" s="1" t="b">
        <v>0</v>
      </c>
      <c r="DD6" s="3" t="str">
        <f>IF(DC6=TRUE,0,"")</f>
        <v/>
      </c>
      <c r="DF6" s="1" t="b">
        <v>0</v>
      </c>
      <c r="DG6" s="3" t="str">
        <f>IF(DF6=TRUE,30,"")</f>
        <v/>
      </c>
      <c r="DH6" s="1" t="b">
        <v>0</v>
      </c>
      <c r="DI6" s="3" t="str">
        <f>IF(DH6=TRUE,-50,"")</f>
        <v/>
      </c>
    </row>
    <row r="7" spans="2:113" x14ac:dyDescent="0.3">
      <c r="B7" s="8"/>
      <c r="C7" s="21" t="s">
        <v>3</v>
      </c>
      <c r="D7" s="9"/>
      <c r="E7" s="9"/>
      <c r="F7" s="9"/>
      <c r="G7" s="10"/>
      <c r="H7" s="11"/>
      <c r="I7" s="3"/>
      <c r="K7" s="22"/>
      <c r="L7" s="13" t="s">
        <v>25</v>
      </c>
      <c r="M7" s="13"/>
      <c r="N7" s="13"/>
      <c r="O7" s="13"/>
      <c r="P7" s="23"/>
      <c r="R7" s="24"/>
      <c r="S7" s="16" t="s">
        <v>47</v>
      </c>
      <c r="T7" s="16"/>
      <c r="U7" s="16"/>
      <c r="V7" s="25"/>
      <c r="W7" s="18"/>
      <c r="X7" s="18"/>
      <c r="Y7" s="18"/>
      <c r="Z7" s="26" t="s">
        <v>63</v>
      </c>
      <c r="AA7" s="18"/>
      <c r="AB7" s="18"/>
      <c r="AC7" s="26"/>
      <c r="AD7" s="27"/>
      <c r="CZ7" s="3" t="b">
        <v>0</v>
      </c>
      <c r="DA7" s="3" t="str">
        <f>IF(CZ7=TRUE,400,"")</f>
        <v/>
      </c>
      <c r="DC7" s="1" t="b">
        <v>0</v>
      </c>
      <c r="DD7" s="3" t="str">
        <f>IF(DC7=TRUE,30,"")</f>
        <v/>
      </c>
      <c r="DF7" s="1" t="b">
        <v>0</v>
      </c>
      <c r="DG7" s="3" t="str">
        <f>IF(DF7=TRUE,40,"")</f>
        <v/>
      </c>
      <c r="DH7" s="1" t="b">
        <v>0</v>
      </c>
      <c r="DI7" s="3" t="str">
        <f>IF(DH7=TRUE,20,"")</f>
        <v/>
      </c>
    </row>
    <row r="8" spans="2:113" x14ac:dyDescent="0.3">
      <c r="B8" s="8"/>
      <c r="C8" s="21" t="s">
        <v>4</v>
      </c>
      <c r="D8" s="9"/>
      <c r="E8" s="9"/>
      <c r="F8" s="9"/>
      <c r="G8" s="10"/>
      <c r="H8" s="11"/>
      <c r="I8" s="3"/>
      <c r="K8" s="22"/>
      <c r="L8" s="13" t="s">
        <v>26</v>
      </c>
      <c r="M8" s="13"/>
      <c r="N8" s="13"/>
      <c r="O8" s="13"/>
      <c r="P8" s="23"/>
      <c r="R8" s="24"/>
      <c r="S8" s="16" t="s">
        <v>48</v>
      </c>
      <c r="T8" s="16"/>
      <c r="U8" s="16"/>
      <c r="V8" s="25"/>
      <c r="W8" s="18"/>
      <c r="X8" s="18"/>
      <c r="Y8" s="18"/>
      <c r="Z8" s="26" t="s">
        <v>64</v>
      </c>
      <c r="AA8" s="18"/>
      <c r="AB8" s="18"/>
      <c r="AC8" s="26"/>
      <c r="AD8" s="27"/>
      <c r="CZ8" s="1" t="b">
        <v>1</v>
      </c>
      <c r="DA8" s="1">
        <f>IF(CZ8=TRUE,300,"")</f>
        <v>300</v>
      </c>
      <c r="DC8" s="1" t="b">
        <v>0</v>
      </c>
      <c r="DD8" s="3" t="str">
        <f>IF(DC8=TRUE,100,"")</f>
        <v/>
      </c>
      <c r="DF8" s="1" t="b">
        <v>0</v>
      </c>
      <c r="DG8" s="3" t="str">
        <f>IF(DF8=TRUE,50,"")</f>
        <v/>
      </c>
      <c r="DH8" s="1" t="b">
        <v>0</v>
      </c>
      <c r="DI8" s="3" t="str">
        <f>IF(DH8=TRUE,60,"")</f>
        <v/>
      </c>
    </row>
    <row r="9" spans="2:113" x14ac:dyDescent="0.3">
      <c r="B9" s="8"/>
      <c r="C9" s="21" t="s">
        <v>5</v>
      </c>
      <c r="D9" s="9"/>
      <c r="E9" s="9"/>
      <c r="F9" s="9"/>
      <c r="G9" s="10"/>
      <c r="H9" s="11"/>
      <c r="I9" s="3"/>
      <c r="K9" s="22"/>
      <c r="L9" s="13" t="s">
        <v>27</v>
      </c>
      <c r="M9" s="13"/>
      <c r="N9" s="13"/>
      <c r="O9" s="13"/>
      <c r="P9" s="23"/>
      <c r="R9" s="24"/>
      <c r="S9" s="16"/>
      <c r="T9" s="16"/>
      <c r="U9" s="16"/>
      <c r="V9" s="25"/>
      <c r="W9" s="18"/>
      <c r="X9" s="18"/>
      <c r="Y9" s="19"/>
      <c r="Z9" s="18"/>
      <c r="AA9" s="18"/>
      <c r="AB9" s="18"/>
      <c r="AC9" s="25"/>
      <c r="AD9" s="27"/>
      <c r="CZ9" s="3" t="b">
        <v>0</v>
      </c>
      <c r="DA9" s="3" t="str">
        <f>IF(CZ9=TRUE,200,"")</f>
        <v/>
      </c>
      <c r="DC9" s="1" t="b">
        <v>0</v>
      </c>
      <c r="DD9" s="3" t="str">
        <f>IF(DC9=TRUE,200,"")</f>
        <v/>
      </c>
    </row>
    <row r="10" spans="2:113" x14ac:dyDescent="0.3">
      <c r="B10" s="8"/>
      <c r="C10" s="21" t="s">
        <v>6</v>
      </c>
      <c r="D10" s="9"/>
      <c r="E10" s="9"/>
      <c r="F10" s="9"/>
      <c r="G10" s="10"/>
      <c r="H10" s="11"/>
      <c r="I10" s="3"/>
      <c r="K10" s="12"/>
      <c r="L10" s="28"/>
      <c r="M10" s="13"/>
      <c r="N10" s="13"/>
      <c r="O10" s="13"/>
      <c r="P10" s="23"/>
      <c r="R10" s="15" t="s">
        <v>41</v>
      </c>
      <c r="S10" s="26"/>
      <c r="T10" s="16"/>
      <c r="U10" s="16"/>
      <c r="V10" s="25"/>
      <c r="W10" s="18"/>
      <c r="X10" s="18"/>
      <c r="Y10" s="19" t="s">
        <v>59</v>
      </c>
      <c r="Z10" s="18"/>
      <c r="AA10" s="18"/>
      <c r="AB10" s="18"/>
      <c r="AC10" s="25"/>
      <c r="AD10" s="27"/>
      <c r="CZ10" s="3" t="b">
        <v>0</v>
      </c>
      <c r="DA10" s="3" t="str">
        <f>IF(CZ10=TRUE,150,"")</f>
        <v/>
      </c>
    </row>
    <row r="11" spans="2:113" x14ac:dyDescent="0.3">
      <c r="B11" s="8"/>
      <c r="C11" s="21"/>
      <c r="D11" s="9"/>
      <c r="E11" s="9"/>
      <c r="F11" s="9"/>
      <c r="G11" s="10"/>
      <c r="H11" s="11"/>
      <c r="I11" s="3"/>
      <c r="K11" s="12" t="s">
        <v>45</v>
      </c>
      <c r="L11" s="28"/>
      <c r="M11" s="13"/>
      <c r="N11" s="13"/>
      <c r="O11" s="13"/>
      <c r="P11" s="23"/>
      <c r="R11" s="15"/>
      <c r="S11" s="26" t="s">
        <v>49</v>
      </c>
      <c r="T11" s="16"/>
      <c r="U11" s="18"/>
      <c r="V11" s="25"/>
      <c r="W11" s="18"/>
      <c r="X11" s="18"/>
      <c r="Y11" s="18"/>
      <c r="Z11" s="26" t="s">
        <v>51</v>
      </c>
      <c r="AA11" s="18"/>
      <c r="AB11" s="18"/>
      <c r="AC11" s="26"/>
      <c r="AD11" s="27"/>
      <c r="CZ11" s="3"/>
      <c r="DA11" s="3"/>
      <c r="DF11" s="1" t="b">
        <v>0</v>
      </c>
      <c r="DG11" s="3" t="str">
        <f>IF(DF11=TRUE,30,"")</f>
        <v/>
      </c>
      <c r="DH11" s="1" t="b">
        <v>0</v>
      </c>
      <c r="DI11" s="3" t="str">
        <f t="shared" ref="DI11" si="0">IF(DH11=TRUE,-50,"")</f>
        <v/>
      </c>
    </row>
    <row r="12" spans="2:113" x14ac:dyDescent="0.3">
      <c r="B12" s="8" t="s">
        <v>7</v>
      </c>
      <c r="C12" s="9"/>
      <c r="D12" s="9"/>
      <c r="E12" s="9"/>
      <c r="F12" s="9"/>
      <c r="G12" s="10"/>
      <c r="H12" s="11"/>
      <c r="I12" s="3"/>
      <c r="K12" s="22"/>
      <c r="L12" s="13" t="s">
        <v>140</v>
      </c>
      <c r="M12" s="13"/>
      <c r="N12" s="13"/>
      <c r="O12" s="13"/>
      <c r="P12" s="23"/>
      <c r="R12" s="24"/>
      <c r="S12" s="16" t="s">
        <v>50</v>
      </c>
      <c r="T12" s="16"/>
      <c r="U12" s="18"/>
      <c r="V12" s="25"/>
      <c r="W12" s="18"/>
      <c r="X12" s="18"/>
      <c r="Y12" s="18"/>
      <c r="Z12" s="26" t="s">
        <v>13</v>
      </c>
      <c r="AA12" s="18"/>
      <c r="AB12" s="18"/>
      <c r="AC12" s="26"/>
      <c r="AD12" s="27"/>
      <c r="CZ12" s="3"/>
      <c r="DA12" s="3"/>
      <c r="DC12" s="1" t="b">
        <v>0</v>
      </c>
      <c r="DD12" s="3" t="str">
        <f>IF(DC12=TRUE,0,"")</f>
        <v/>
      </c>
      <c r="DF12" s="1" t="b">
        <v>0</v>
      </c>
      <c r="DG12" s="3" t="str">
        <f>IF(DF12=TRUE,-30,"")</f>
        <v/>
      </c>
      <c r="DH12" s="1" t="b">
        <v>0</v>
      </c>
      <c r="DI12" s="3" t="str">
        <f>IF(DH12=TRUE,50,"")</f>
        <v/>
      </c>
    </row>
    <row r="13" spans="2:113" x14ac:dyDescent="0.3">
      <c r="B13" s="8"/>
      <c r="C13" s="21" t="s">
        <v>8</v>
      </c>
      <c r="D13" s="9"/>
      <c r="E13" s="9"/>
      <c r="F13" s="9"/>
      <c r="G13" s="10"/>
      <c r="H13" s="11"/>
      <c r="I13" s="3"/>
      <c r="K13" s="22"/>
      <c r="L13" s="13" t="s">
        <v>29</v>
      </c>
      <c r="M13" s="28"/>
      <c r="N13" s="13"/>
      <c r="O13" s="13"/>
      <c r="P13" s="23"/>
      <c r="R13" s="24"/>
      <c r="S13" s="16"/>
      <c r="T13" s="26"/>
      <c r="U13" s="16"/>
      <c r="V13" s="25"/>
      <c r="W13" s="18"/>
      <c r="X13" s="18"/>
      <c r="Y13" s="19"/>
      <c r="Z13" s="18"/>
      <c r="AA13" s="18"/>
      <c r="AB13" s="18"/>
      <c r="AC13" s="25"/>
      <c r="AD13" s="27"/>
      <c r="CZ13" s="3" t="b">
        <v>0</v>
      </c>
      <c r="DA13" s="3" t="str">
        <f>IF(CZ13=TRUE,0,"")</f>
        <v/>
      </c>
      <c r="DC13" s="1" t="b">
        <v>0</v>
      </c>
      <c r="DD13" s="3" t="str">
        <f>IF(DC13=TRUE,40,"")</f>
        <v/>
      </c>
    </row>
    <row r="14" spans="2:113" x14ac:dyDescent="0.3">
      <c r="B14" s="8"/>
      <c r="C14" s="21" t="s">
        <v>9</v>
      </c>
      <c r="D14" s="9"/>
      <c r="E14" s="9"/>
      <c r="F14" s="9"/>
      <c r="G14" s="10"/>
      <c r="H14" s="11"/>
      <c r="I14" s="3"/>
      <c r="K14" s="22"/>
      <c r="L14" s="13" t="s">
        <v>28</v>
      </c>
      <c r="M14" s="28"/>
      <c r="N14" s="13"/>
      <c r="O14" s="13"/>
      <c r="P14" s="23"/>
      <c r="R14" s="24" t="s">
        <v>42</v>
      </c>
      <c r="S14" s="16"/>
      <c r="T14" s="26"/>
      <c r="U14" s="16"/>
      <c r="V14" s="25"/>
      <c r="W14" s="18"/>
      <c r="X14" s="18"/>
      <c r="Y14" s="19" t="s">
        <v>60</v>
      </c>
      <c r="Z14" s="18"/>
      <c r="AA14" s="18"/>
      <c r="AB14" s="18"/>
      <c r="AC14" s="25"/>
      <c r="AD14" s="27"/>
      <c r="CZ14" s="3" t="b">
        <v>0</v>
      </c>
      <c r="DA14" s="3" t="str">
        <f>IF(CZ14=TRUE,30,"")</f>
        <v/>
      </c>
      <c r="DC14" s="1" t="b">
        <v>0</v>
      </c>
      <c r="DD14" s="3" t="str">
        <f>IF(DC14=TRUE,100,"")</f>
        <v/>
      </c>
    </row>
    <row r="15" spans="2:113" x14ac:dyDescent="0.3">
      <c r="B15" s="8"/>
      <c r="C15" s="21" t="s">
        <v>10</v>
      </c>
      <c r="D15" s="9"/>
      <c r="E15" s="9"/>
      <c r="F15" s="9"/>
      <c r="G15" s="10"/>
      <c r="H15" s="11"/>
      <c r="I15" s="3"/>
      <c r="K15" s="22"/>
      <c r="L15" s="13" t="s">
        <v>30</v>
      </c>
      <c r="M15" s="28"/>
      <c r="N15" s="13"/>
      <c r="O15" s="13"/>
      <c r="P15" s="23"/>
      <c r="R15" s="24"/>
      <c r="S15" s="16" t="s">
        <v>51</v>
      </c>
      <c r="T15" s="18"/>
      <c r="U15" s="16"/>
      <c r="V15" s="29"/>
      <c r="W15" s="18"/>
      <c r="X15" s="18"/>
      <c r="Y15" s="18"/>
      <c r="Z15" s="26" t="s">
        <v>51</v>
      </c>
      <c r="AA15" s="18"/>
      <c r="AB15" s="18"/>
      <c r="AC15" s="26"/>
      <c r="AD15" s="27"/>
      <c r="CZ15" s="3" t="b">
        <v>0</v>
      </c>
      <c r="DA15" s="3" t="str">
        <f>IF(CZ15=TRUE,60,"")</f>
        <v/>
      </c>
      <c r="DC15" s="1" t="b">
        <v>0</v>
      </c>
      <c r="DD15" s="3" t="str">
        <f t="shared" ref="DD15" si="1">IF(DC15=TRUE,200,"")</f>
        <v/>
      </c>
      <c r="DF15" s="1" t="b">
        <v>0</v>
      </c>
      <c r="DG15" s="3" t="str">
        <f>IF(DF15=TRUE,40,"")</f>
        <v/>
      </c>
      <c r="DH15" s="1" t="b">
        <v>0</v>
      </c>
      <c r="DI15" s="3" t="str">
        <f t="shared" ref="DI15" si="2">IF(DH15=TRUE,-50,"")</f>
        <v/>
      </c>
    </row>
    <row r="16" spans="2:113" x14ac:dyDescent="0.3">
      <c r="B16" s="8"/>
      <c r="C16" s="21"/>
      <c r="D16" s="9"/>
      <c r="E16" s="9"/>
      <c r="F16" s="9"/>
      <c r="G16" s="10"/>
      <c r="H16" s="11"/>
      <c r="I16" s="3"/>
      <c r="K16" s="12"/>
      <c r="L16" s="28"/>
      <c r="M16" s="13"/>
      <c r="N16" s="13"/>
      <c r="O16" s="13"/>
      <c r="P16" s="23"/>
      <c r="R16" s="15"/>
      <c r="S16" s="26" t="s">
        <v>13</v>
      </c>
      <c r="T16" s="18"/>
      <c r="U16" s="16"/>
      <c r="V16" s="25"/>
      <c r="W16" s="18"/>
      <c r="X16" s="18"/>
      <c r="Y16" s="18"/>
      <c r="Z16" s="26" t="s">
        <v>13</v>
      </c>
      <c r="AA16" s="18"/>
      <c r="AB16" s="18"/>
      <c r="AC16" s="26"/>
      <c r="AD16" s="27"/>
      <c r="CZ16" s="3"/>
      <c r="DA16" s="3"/>
      <c r="DF16" s="1" t="b">
        <v>0</v>
      </c>
      <c r="DG16" s="3" t="str">
        <f>IF(DF16=TRUE,0,"")</f>
        <v/>
      </c>
      <c r="DH16" s="1" t="b">
        <v>0</v>
      </c>
      <c r="DI16" s="3" t="str">
        <f>IF(DH16=TRUE,100,"")</f>
        <v/>
      </c>
    </row>
    <row r="17" spans="2:113" x14ac:dyDescent="0.3">
      <c r="B17" s="8" t="s">
        <v>11</v>
      </c>
      <c r="C17" s="9"/>
      <c r="D17" s="9"/>
      <c r="E17" s="9"/>
      <c r="F17" s="9"/>
      <c r="G17" s="9"/>
      <c r="H17" s="30"/>
      <c r="I17" s="4"/>
      <c r="K17" s="12" t="s">
        <v>22</v>
      </c>
      <c r="L17" s="13"/>
      <c r="M17" s="13"/>
      <c r="N17" s="13"/>
      <c r="O17" s="13"/>
      <c r="P17" s="31"/>
      <c r="Q17" s="32"/>
      <c r="R17" s="15"/>
      <c r="S17" s="16"/>
      <c r="T17" s="16"/>
      <c r="U17" s="16"/>
      <c r="V17" s="25"/>
      <c r="W17" s="16"/>
      <c r="X17" s="16"/>
      <c r="Y17" s="18"/>
      <c r="Z17" s="18"/>
      <c r="AA17" s="18"/>
      <c r="AB17" s="18"/>
      <c r="AC17" s="25"/>
      <c r="AD17" s="33"/>
      <c r="CZ17" s="4"/>
      <c r="DA17" s="4"/>
    </row>
    <row r="18" spans="2:113" x14ac:dyDescent="0.3">
      <c r="B18" s="34"/>
      <c r="C18" s="9" t="s">
        <v>12</v>
      </c>
      <c r="D18" s="9"/>
      <c r="E18" s="9"/>
      <c r="F18" s="9"/>
      <c r="G18" s="10"/>
      <c r="H18" s="35"/>
      <c r="I18" s="5"/>
      <c r="K18" s="22"/>
      <c r="L18" s="36" t="s">
        <v>141</v>
      </c>
      <c r="M18" s="13"/>
      <c r="N18" s="36"/>
      <c r="O18" s="13"/>
      <c r="P18" s="37"/>
      <c r="Q18" s="38"/>
      <c r="R18" s="24" t="s">
        <v>43</v>
      </c>
      <c r="S18" s="18"/>
      <c r="T18" s="16"/>
      <c r="U18" s="18"/>
      <c r="V18" s="25"/>
      <c r="W18" s="25"/>
      <c r="X18" s="25"/>
      <c r="Y18" s="39" t="s">
        <v>67</v>
      </c>
      <c r="Z18" s="18"/>
      <c r="AA18" s="18"/>
      <c r="AB18" s="18"/>
      <c r="AC18" s="29"/>
      <c r="AD18" s="40"/>
      <c r="CZ18" s="5" t="b">
        <v>0</v>
      </c>
      <c r="DA18" s="5" t="str">
        <f>IF(CZ18=TRUE,-20,"")</f>
        <v/>
      </c>
      <c r="DC18" s="1" t="b">
        <v>0</v>
      </c>
      <c r="DD18" s="3" t="str">
        <f>IF(DC18=TRUE,-20,"")</f>
        <v/>
      </c>
    </row>
    <row r="19" spans="2:113" x14ac:dyDescent="0.3">
      <c r="B19" s="34"/>
      <c r="C19" s="9" t="s">
        <v>13</v>
      </c>
      <c r="D19" s="9"/>
      <c r="E19" s="9"/>
      <c r="F19" s="9"/>
      <c r="G19" s="10"/>
      <c r="H19" s="11"/>
      <c r="I19" s="3"/>
      <c r="K19" s="22"/>
      <c r="L19" s="36" t="s">
        <v>31</v>
      </c>
      <c r="M19" s="13"/>
      <c r="N19" s="36"/>
      <c r="O19" s="13"/>
      <c r="P19" s="23"/>
      <c r="R19" s="24"/>
      <c r="S19" s="18" t="s">
        <v>51</v>
      </c>
      <c r="T19" s="18"/>
      <c r="U19" s="18"/>
      <c r="V19" s="25"/>
      <c r="W19" s="18"/>
      <c r="X19" s="18"/>
      <c r="Y19" s="41"/>
      <c r="Z19" s="39" t="s">
        <v>68</v>
      </c>
      <c r="AA19" s="41"/>
      <c r="AB19" s="41"/>
      <c r="AC19" s="41"/>
      <c r="AD19" s="27"/>
      <c r="CZ19" s="3" t="b">
        <v>0</v>
      </c>
      <c r="DA19" s="3" t="str">
        <f>IF(CZ19=TRUE,60,"")</f>
        <v/>
      </c>
      <c r="DC19" s="1" t="b">
        <v>0</v>
      </c>
      <c r="DD19" s="3" t="str">
        <f>IF(DC19=TRUE,100,"")</f>
        <v/>
      </c>
      <c r="DF19" s="1" t="b">
        <v>0</v>
      </c>
      <c r="DG19" s="3" t="str">
        <f>IF(DF19=TRUE,40,"")</f>
        <v/>
      </c>
    </row>
    <row r="20" spans="2:113" x14ac:dyDescent="0.3">
      <c r="B20" s="8"/>
      <c r="C20" s="21"/>
      <c r="D20" s="9"/>
      <c r="E20" s="9"/>
      <c r="F20" s="9"/>
      <c r="G20" s="10"/>
      <c r="H20" s="11"/>
      <c r="I20" s="3"/>
      <c r="K20" s="22"/>
      <c r="L20" s="13" t="s">
        <v>32</v>
      </c>
      <c r="M20" s="28"/>
      <c r="N20" s="36"/>
      <c r="O20" s="13"/>
      <c r="P20" s="23"/>
      <c r="R20" s="24"/>
      <c r="S20" s="16" t="s">
        <v>13</v>
      </c>
      <c r="T20" s="18"/>
      <c r="U20" s="18"/>
      <c r="V20" s="29"/>
      <c r="W20" s="18"/>
      <c r="X20" s="18"/>
      <c r="Y20" s="18"/>
      <c r="Z20" s="18" t="s">
        <v>51</v>
      </c>
      <c r="AA20" s="18"/>
      <c r="AB20" s="18"/>
      <c r="AC20" s="18"/>
      <c r="AD20" s="27"/>
      <c r="CZ20" s="3"/>
      <c r="DA20" s="3"/>
      <c r="DC20" s="1" t="b">
        <v>0</v>
      </c>
      <c r="DD20" s="3" t="str">
        <f t="shared" ref="DD20" si="3">IF(DC20=TRUE,200,"")</f>
        <v/>
      </c>
      <c r="DF20" s="1" t="b">
        <v>0</v>
      </c>
      <c r="DG20" s="3" t="str">
        <f>IF(DF20=TRUE,20,"")</f>
        <v/>
      </c>
      <c r="DH20" s="1" t="b">
        <v>0</v>
      </c>
      <c r="DI20" s="3" t="str">
        <f>IF(DH20=TRUE,0,"")</f>
        <v/>
      </c>
    </row>
    <row r="21" spans="2:113" x14ac:dyDescent="0.3">
      <c r="B21" s="8" t="s">
        <v>20</v>
      </c>
      <c r="C21" s="42"/>
      <c r="D21" s="9"/>
      <c r="E21" s="9"/>
      <c r="F21" s="9"/>
      <c r="G21" s="10"/>
      <c r="H21" s="11"/>
      <c r="I21" s="3"/>
      <c r="K21" s="22"/>
      <c r="L21" s="13" t="s">
        <v>33</v>
      </c>
      <c r="M21" s="36"/>
      <c r="N21" s="13"/>
      <c r="O21" s="13"/>
      <c r="P21" s="23"/>
      <c r="R21" s="24"/>
      <c r="S21" s="16"/>
      <c r="T21" s="18"/>
      <c r="U21" s="16"/>
      <c r="V21" s="25"/>
      <c r="W21" s="18"/>
      <c r="X21" s="18"/>
      <c r="Y21" s="18"/>
      <c r="Z21" s="18" t="s">
        <v>13</v>
      </c>
      <c r="AA21" s="18"/>
      <c r="AB21" s="18"/>
      <c r="AC21" s="18"/>
      <c r="AD21" s="27"/>
      <c r="CZ21" s="3"/>
      <c r="DA21" s="3"/>
      <c r="DC21" s="1" t="b">
        <v>0</v>
      </c>
      <c r="DD21" s="3" t="str">
        <f>IF(DC21=TRUE,400,"")</f>
        <v/>
      </c>
      <c r="DH21" s="1" t="b">
        <v>0</v>
      </c>
      <c r="DI21" s="3" t="str">
        <f>IF(DH21=TRUE,50,"")</f>
        <v/>
      </c>
    </row>
    <row r="22" spans="2:113" x14ac:dyDescent="0.3">
      <c r="B22" s="34"/>
      <c r="C22" s="9" t="s">
        <v>14</v>
      </c>
      <c r="D22" s="9"/>
      <c r="E22" s="9"/>
      <c r="F22" s="9"/>
      <c r="G22" s="10"/>
      <c r="H22" s="11"/>
      <c r="I22" s="3"/>
      <c r="K22" s="22"/>
      <c r="L22" s="13"/>
      <c r="M22" s="13"/>
      <c r="N22" s="13"/>
      <c r="O22" s="13"/>
      <c r="P22" s="23"/>
      <c r="R22" s="24" t="s">
        <v>44</v>
      </c>
      <c r="S22" s="16"/>
      <c r="T22" s="16"/>
      <c r="U22" s="16"/>
      <c r="V22" s="25"/>
      <c r="W22" s="18"/>
      <c r="X22" s="18"/>
      <c r="Y22" s="18"/>
      <c r="Z22" s="18"/>
      <c r="AA22" s="18"/>
      <c r="AB22" s="18"/>
      <c r="AC22" s="25"/>
      <c r="AD22" s="27"/>
      <c r="CZ22" s="3" t="b">
        <v>0</v>
      </c>
      <c r="DA22" s="3" t="str">
        <f>IF(CZ22=TRUE,200,"")</f>
        <v/>
      </c>
    </row>
    <row r="23" spans="2:113" x14ac:dyDescent="0.3">
      <c r="B23" s="34"/>
      <c r="C23" s="9" t="s">
        <v>9</v>
      </c>
      <c r="D23" s="9"/>
      <c r="E23" s="9"/>
      <c r="F23" s="9"/>
      <c r="G23" s="10"/>
      <c r="H23" s="11"/>
      <c r="I23" s="3"/>
      <c r="K23" s="22" t="s">
        <v>39</v>
      </c>
      <c r="L23" s="13"/>
      <c r="M23" s="13"/>
      <c r="N23" s="13"/>
      <c r="O23" s="13"/>
      <c r="P23" s="23"/>
      <c r="R23" s="24"/>
      <c r="S23" s="16" t="s">
        <v>51</v>
      </c>
      <c r="T23" s="18"/>
      <c r="U23" s="16"/>
      <c r="V23" s="25"/>
      <c r="W23" s="18"/>
      <c r="X23" s="18"/>
      <c r="Y23" s="39" t="s">
        <v>61</v>
      </c>
      <c r="Z23" s="18"/>
      <c r="AA23" s="18"/>
      <c r="AB23" s="18"/>
      <c r="AC23" s="25"/>
      <c r="AD23" s="27"/>
      <c r="CZ23" s="3" t="b">
        <v>0</v>
      </c>
      <c r="DA23" s="3" t="str">
        <f>IF(CZ23=TRUE,60,"")</f>
        <v/>
      </c>
      <c r="DF23" s="1" t="b">
        <v>0</v>
      </c>
      <c r="DG23" s="3" t="str">
        <f>IF(DF23=TRUE,40,"")</f>
        <v/>
      </c>
    </row>
    <row r="24" spans="2:113" x14ac:dyDescent="0.3">
      <c r="B24" s="34"/>
      <c r="C24" s="9" t="s">
        <v>10</v>
      </c>
      <c r="D24" s="9"/>
      <c r="E24" s="9"/>
      <c r="F24" s="9"/>
      <c r="G24" s="10"/>
      <c r="H24" s="11"/>
      <c r="I24" s="3"/>
      <c r="K24" s="22"/>
      <c r="L24" s="36" t="s">
        <v>142</v>
      </c>
      <c r="M24" s="13"/>
      <c r="N24" s="36"/>
      <c r="O24" s="13"/>
      <c r="P24" s="23"/>
      <c r="R24" s="24"/>
      <c r="S24" s="18" t="s">
        <v>13</v>
      </c>
      <c r="T24" s="18"/>
      <c r="U24" s="18"/>
      <c r="V24" s="25"/>
      <c r="W24" s="18"/>
      <c r="X24" s="18"/>
      <c r="Y24" s="18"/>
      <c r="Z24" s="18" t="s">
        <v>65</v>
      </c>
      <c r="AA24" s="18"/>
      <c r="AB24" s="18"/>
      <c r="AC24" s="18"/>
      <c r="AD24" s="27"/>
      <c r="CZ24" s="3" t="b">
        <v>0</v>
      </c>
      <c r="DA24" s="3" t="str">
        <f>IF(CZ24=TRUE,0,"")</f>
        <v/>
      </c>
      <c r="DC24" s="1" t="b">
        <v>0</v>
      </c>
      <c r="DD24" s="3" t="str">
        <f>IF(DC24=TRUE,50,"")</f>
        <v/>
      </c>
      <c r="DF24" s="1" t="b">
        <v>0</v>
      </c>
      <c r="DG24" s="3" t="str">
        <f>IF(DF24=TRUE,10,"")</f>
        <v/>
      </c>
      <c r="DH24" s="1" t="b">
        <v>0</v>
      </c>
      <c r="DI24" s="3" t="str">
        <f>IF(DH24=TRUE,100,"")</f>
        <v/>
      </c>
    </row>
    <row r="25" spans="2:113" x14ac:dyDescent="0.3">
      <c r="B25" s="8"/>
      <c r="C25" s="21"/>
      <c r="D25" s="9"/>
      <c r="E25" s="9"/>
      <c r="F25" s="9"/>
      <c r="G25" s="10"/>
      <c r="H25" s="11"/>
      <c r="I25" s="3"/>
      <c r="K25" s="22"/>
      <c r="L25" s="13" t="s">
        <v>34</v>
      </c>
      <c r="M25" s="28"/>
      <c r="N25" s="36"/>
      <c r="O25" s="36"/>
      <c r="P25" s="23"/>
      <c r="R25" s="24"/>
      <c r="S25" s="16"/>
      <c r="T25" s="26"/>
      <c r="U25" s="18"/>
      <c r="V25" s="25"/>
      <c r="W25" s="18"/>
      <c r="X25" s="18"/>
      <c r="Y25" s="18"/>
      <c r="Z25" s="18" t="s">
        <v>66</v>
      </c>
      <c r="AA25" s="18"/>
      <c r="AB25" s="18"/>
      <c r="AC25" s="18"/>
      <c r="AD25" s="27"/>
      <c r="CZ25" s="3"/>
      <c r="DA25" s="3"/>
      <c r="DC25" s="1" t="b">
        <v>0</v>
      </c>
      <c r="DD25" s="3" t="str">
        <f>IF(DC25=TRUE,100,"")</f>
        <v/>
      </c>
      <c r="DH25" s="1" t="b">
        <v>0</v>
      </c>
      <c r="DI25" s="3" t="str">
        <f>IF(DH25=TRUE,-10,"")</f>
        <v/>
      </c>
    </row>
    <row r="26" spans="2:113" x14ac:dyDescent="0.3">
      <c r="B26" s="8" t="s">
        <v>15</v>
      </c>
      <c r="C26" s="9"/>
      <c r="D26" s="9"/>
      <c r="E26" s="9"/>
      <c r="F26" s="9"/>
      <c r="G26" s="10"/>
      <c r="H26" s="11"/>
      <c r="I26" s="3"/>
      <c r="K26" s="22"/>
      <c r="L26" s="13" t="s">
        <v>35</v>
      </c>
      <c r="M26" s="13"/>
      <c r="N26" s="36"/>
      <c r="O26" s="13"/>
      <c r="P26" s="23"/>
      <c r="R26" s="24" t="s">
        <v>57</v>
      </c>
      <c r="S26" s="16"/>
      <c r="T26" s="16"/>
      <c r="U26" s="18"/>
      <c r="V26" s="25"/>
      <c r="W26" s="18"/>
      <c r="X26" s="18"/>
      <c r="Y26" s="18"/>
      <c r="Z26" s="18" t="s">
        <v>69</v>
      </c>
      <c r="AA26" s="18"/>
      <c r="AB26" s="18"/>
      <c r="AC26" s="18"/>
      <c r="AD26" s="27"/>
      <c r="CZ26" s="3"/>
      <c r="DA26" s="3"/>
      <c r="DC26" s="1" t="b">
        <v>0</v>
      </c>
      <c r="DD26" s="3" t="str">
        <f t="shared" ref="DD26" si="4">IF(DC26=TRUE,200,"")</f>
        <v/>
      </c>
      <c r="DH26" s="1" t="b">
        <v>0</v>
      </c>
      <c r="DI26" s="3" t="str">
        <f t="shared" ref="DI26" si="5">IF(DH26=TRUE,-50,"")</f>
        <v/>
      </c>
    </row>
    <row r="27" spans="2:113" x14ac:dyDescent="0.3">
      <c r="B27" s="8"/>
      <c r="C27" s="9" t="s">
        <v>16</v>
      </c>
      <c r="D27" s="9"/>
      <c r="E27" s="9"/>
      <c r="F27" s="9"/>
      <c r="G27" s="10"/>
      <c r="H27" s="11"/>
      <c r="I27" s="3"/>
      <c r="K27" s="22"/>
      <c r="L27" s="13" t="s">
        <v>36</v>
      </c>
      <c r="M27" s="13"/>
      <c r="N27" s="13"/>
      <c r="O27" s="13"/>
      <c r="P27" s="23"/>
      <c r="R27" s="24"/>
      <c r="S27" s="16" t="s">
        <v>52</v>
      </c>
      <c r="T27" s="18"/>
      <c r="U27" s="16"/>
      <c r="V27" s="25"/>
      <c r="W27" s="18"/>
      <c r="X27" s="18"/>
      <c r="Y27" s="18"/>
      <c r="Z27" s="18"/>
      <c r="AA27" s="18"/>
      <c r="AB27" s="18"/>
      <c r="AC27" s="16"/>
      <c r="AD27" s="27"/>
      <c r="CZ27" s="3" t="b">
        <v>0</v>
      </c>
      <c r="DA27" s="3" t="str">
        <f>IF(CZ27=TRUE,0,"")</f>
        <v/>
      </c>
      <c r="DC27" s="1" t="b">
        <v>0</v>
      </c>
      <c r="DD27" s="3" t="str">
        <f>IF(DC27=TRUE,0,"")</f>
        <v/>
      </c>
      <c r="DF27" s="1" t="b">
        <v>0</v>
      </c>
      <c r="DG27" s="3" t="str">
        <f>IF(DF27=TRUE,-20,"")</f>
        <v/>
      </c>
    </row>
    <row r="28" spans="2:113" x14ac:dyDescent="0.3">
      <c r="B28" s="8"/>
      <c r="C28" s="9" t="s">
        <v>17</v>
      </c>
      <c r="D28" s="9"/>
      <c r="E28" s="9"/>
      <c r="F28" s="9"/>
      <c r="G28" s="10"/>
      <c r="H28" s="11"/>
      <c r="I28" s="3"/>
      <c r="K28" s="12"/>
      <c r="L28" s="13"/>
      <c r="M28" s="13"/>
      <c r="N28" s="13"/>
      <c r="O28" s="13"/>
      <c r="P28" s="23"/>
      <c r="R28" s="15"/>
      <c r="S28" s="16" t="s">
        <v>53</v>
      </c>
      <c r="T28" s="18"/>
      <c r="U28" s="16"/>
      <c r="V28" s="25"/>
      <c r="W28" s="18"/>
      <c r="X28" s="18"/>
      <c r="Y28" s="18"/>
      <c r="Z28" s="18"/>
      <c r="AA28" s="18"/>
      <c r="AB28" s="18"/>
      <c r="AC28" s="18"/>
      <c r="AD28" s="27"/>
      <c r="CZ28" s="3" t="b">
        <v>0</v>
      </c>
      <c r="DA28" s="3" t="str">
        <f>IF(CZ28=TRUE,25,"")</f>
        <v/>
      </c>
      <c r="DF28" s="1" t="b">
        <v>0</v>
      </c>
      <c r="DG28" s="3" t="str">
        <f>IF(DF28=TRUE,50,"")</f>
        <v/>
      </c>
    </row>
    <row r="29" spans="2:113" x14ac:dyDescent="0.3">
      <c r="B29" s="8"/>
      <c r="C29" s="9" t="s">
        <v>18</v>
      </c>
      <c r="D29" s="9"/>
      <c r="E29" s="9"/>
      <c r="F29" s="9"/>
      <c r="G29" s="10"/>
      <c r="H29" s="11"/>
      <c r="I29" s="3"/>
      <c r="K29" s="12" t="s">
        <v>23</v>
      </c>
      <c r="L29" s="13"/>
      <c r="M29" s="13"/>
      <c r="N29" s="13"/>
      <c r="O29" s="13"/>
      <c r="P29" s="23"/>
      <c r="R29" s="15"/>
      <c r="S29" s="16" t="s">
        <v>54</v>
      </c>
      <c r="T29" s="18"/>
      <c r="U29" s="16"/>
      <c r="V29" s="25"/>
      <c r="W29" s="18"/>
      <c r="X29" s="18"/>
      <c r="Y29" s="18"/>
      <c r="Z29" s="18"/>
      <c r="AA29" s="18"/>
      <c r="AB29" s="18"/>
      <c r="AC29" s="18"/>
      <c r="AD29" s="27"/>
      <c r="CZ29" s="3" t="b">
        <v>0</v>
      </c>
      <c r="DA29" s="3" t="str">
        <f>IF(CZ29=TRUE,50,"")</f>
        <v/>
      </c>
      <c r="DF29" s="1" t="b">
        <v>0</v>
      </c>
      <c r="DG29" s="3" t="str">
        <f>IF(DF29=TRUE,100,"")</f>
        <v/>
      </c>
    </row>
    <row r="30" spans="2:113" x14ac:dyDescent="0.3">
      <c r="B30" s="8"/>
      <c r="C30" s="9" t="s">
        <v>19</v>
      </c>
      <c r="D30" s="9"/>
      <c r="E30" s="9"/>
      <c r="F30" s="9"/>
      <c r="G30" s="10"/>
      <c r="H30" s="11"/>
      <c r="I30" s="3"/>
      <c r="K30" s="22"/>
      <c r="L30" s="13" t="s">
        <v>143</v>
      </c>
      <c r="M30" s="13"/>
      <c r="N30" s="13"/>
      <c r="O30" s="13"/>
      <c r="P30" s="23"/>
      <c r="R30" s="24"/>
      <c r="S30" s="16" t="s">
        <v>55</v>
      </c>
      <c r="T30" s="18"/>
      <c r="U30" s="16"/>
      <c r="V30" s="25"/>
      <c r="W30" s="18"/>
      <c r="X30" s="18"/>
      <c r="Y30" s="18"/>
      <c r="Z30" s="18"/>
      <c r="AA30" s="18"/>
      <c r="AB30" s="18"/>
      <c r="AC30" s="18"/>
      <c r="AD30" s="27"/>
      <c r="CZ30" s="3" t="b">
        <v>0</v>
      </c>
      <c r="DA30" s="3" t="str">
        <f>IF(CZ30=TRUE,100,"")</f>
        <v/>
      </c>
      <c r="DC30" s="1" t="b">
        <v>0</v>
      </c>
      <c r="DD30" s="3" t="str">
        <f>IF(DC30=TRUE,0,"")</f>
        <v/>
      </c>
      <c r="DF30" s="1" t="b">
        <v>0</v>
      </c>
      <c r="DG30" s="3" t="str">
        <f>IF(DF30=TRUE,150,"")</f>
        <v/>
      </c>
    </row>
    <row r="31" spans="2:113" x14ac:dyDescent="0.3">
      <c r="B31" s="8"/>
      <c r="C31" s="9"/>
      <c r="D31" s="9"/>
      <c r="E31" s="9"/>
      <c r="F31" s="9"/>
      <c r="G31" s="10"/>
      <c r="H31" s="11"/>
      <c r="I31" s="3"/>
      <c r="K31" s="22"/>
      <c r="L31" s="13" t="s">
        <v>37</v>
      </c>
      <c r="M31" s="36"/>
      <c r="N31" s="13"/>
      <c r="O31" s="13"/>
      <c r="P31" s="23"/>
      <c r="R31" s="24"/>
      <c r="S31" s="16"/>
      <c r="T31" s="18"/>
      <c r="U31" s="16"/>
      <c r="V31" s="25"/>
      <c r="W31" s="18"/>
      <c r="X31" s="18"/>
      <c r="Y31" s="18"/>
      <c r="Z31" s="18"/>
      <c r="AA31" s="18"/>
      <c r="AB31" s="18"/>
      <c r="AC31" s="18"/>
      <c r="AD31" s="27"/>
      <c r="CZ31" s="3"/>
      <c r="DA31" s="3"/>
      <c r="DC31" s="1" t="b">
        <v>0</v>
      </c>
      <c r="DD31" s="3" t="str">
        <f t="shared" ref="DD31" si="6">IF(DC31=TRUE,200,"")</f>
        <v/>
      </c>
    </row>
    <row r="32" spans="2:113" x14ac:dyDescent="0.3">
      <c r="B32" s="8"/>
      <c r="C32" s="21"/>
      <c r="D32" s="9"/>
      <c r="E32" s="9"/>
      <c r="F32" s="9"/>
      <c r="G32" s="10"/>
      <c r="H32" s="11"/>
      <c r="I32" s="3"/>
      <c r="K32" s="22"/>
      <c r="L32" s="13" t="s">
        <v>38</v>
      </c>
      <c r="M32" s="36"/>
      <c r="N32" s="13"/>
      <c r="O32" s="13"/>
      <c r="P32" s="23"/>
      <c r="R32" s="24"/>
      <c r="S32" s="16"/>
      <c r="T32" s="18"/>
      <c r="U32" s="16"/>
      <c r="V32" s="16"/>
      <c r="W32" s="18"/>
      <c r="X32" s="18"/>
      <c r="Y32" s="18"/>
      <c r="Z32" s="18"/>
      <c r="AA32" s="18"/>
      <c r="AB32" s="18"/>
      <c r="AC32" s="18"/>
      <c r="AD32" s="27"/>
      <c r="CZ32" s="3"/>
      <c r="DA32" s="3"/>
      <c r="DC32" s="1" t="b">
        <v>0</v>
      </c>
      <c r="DD32" s="3" t="str">
        <f>IF(DC32=TRUE,400,"")</f>
        <v/>
      </c>
    </row>
    <row r="33" spans="1:110" x14ac:dyDescent="0.3">
      <c r="B33" s="34"/>
      <c r="C33" s="42"/>
      <c r="D33" s="42"/>
      <c r="E33" s="42"/>
      <c r="F33" s="42"/>
      <c r="G33" s="42"/>
      <c r="H33" s="11"/>
      <c r="I33" s="3"/>
      <c r="K33" s="22"/>
      <c r="L33" s="36"/>
      <c r="M33" s="36"/>
      <c r="N33" s="36"/>
      <c r="O33" s="36"/>
      <c r="P33" s="23"/>
      <c r="R33" s="24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27"/>
      <c r="CZ33" s="3"/>
      <c r="DA33" s="3"/>
    </row>
    <row r="34" spans="1:110" ht="16.5" customHeight="1" thickBot="1" x14ac:dyDescent="0.35">
      <c r="B34" s="128" t="s">
        <v>134</v>
      </c>
      <c r="C34" s="129"/>
      <c r="D34" s="129"/>
      <c r="E34" s="43">
        <f>SUM(DA6:DA30)</f>
        <v>300</v>
      </c>
      <c r="F34" s="43"/>
      <c r="G34" s="44"/>
      <c r="H34" s="45"/>
      <c r="I34" s="3"/>
      <c r="J34" s="1"/>
      <c r="K34" s="46" t="s">
        <v>133</v>
      </c>
      <c r="L34" s="47"/>
      <c r="M34" s="48"/>
      <c r="N34" s="48">
        <f>SUM(DD6:DD32)</f>
        <v>0</v>
      </c>
      <c r="O34" s="48"/>
      <c r="P34" s="49"/>
      <c r="R34" s="50"/>
      <c r="S34" s="51"/>
      <c r="T34" s="52"/>
      <c r="U34" s="52"/>
      <c r="V34" s="52"/>
      <c r="W34" s="52"/>
      <c r="X34" s="52"/>
      <c r="Y34" s="52"/>
      <c r="Z34" s="117" t="s">
        <v>135</v>
      </c>
      <c r="AA34" s="117"/>
      <c r="AB34" s="117"/>
      <c r="AC34" s="117"/>
      <c r="AD34" s="53">
        <f>SUM(DG6:DG30,DI6:DI26)</f>
        <v>0</v>
      </c>
      <c r="CZ34" s="3"/>
      <c r="DA34" s="3"/>
    </row>
    <row r="36" spans="1:110" ht="15.75" thickBot="1" x14ac:dyDescent="0.35">
      <c r="A36" s="3"/>
      <c r="B36" s="3"/>
      <c r="C36" s="3"/>
      <c r="D36" s="3"/>
      <c r="E36" s="3"/>
      <c r="F36" s="3"/>
      <c r="G36" s="3"/>
      <c r="H36" s="3"/>
      <c r="I36" s="3"/>
      <c r="J36" s="54"/>
      <c r="K36" s="3"/>
      <c r="L36" s="3"/>
      <c r="M36" s="3"/>
      <c r="N36" s="3"/>
      <c r="O36" s="3"/>
      <c r="P36" s="3"/>
      <c r="Q36" s="3"/>
      <c r="R36" s="3"/>
      <c r="S36" s="3"/>
    </row>
    <row r="37" spans="1:110" ht="15" customHeight="1" x14ac:dyDescent="0.3">
      <c r="A37" s="3"/>
      <c r="B37" s="55"/>
      <c r="C37" s="130" t="s">
        <v>70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1"/>
      <c r="Q37" s="3"/>
      <c r="R37" s="107" t="s">
        <v>108</v>
      </c>
      <c r="S37" s="108"/>
      <c r="T37" s="108"/>
      <c r="U37" s="108"/>
      <c r="V37" s="108"/>
      <c r="W37" s="109"/>
      <c r="Z37" s="56" t="s">
        <v>122</v>
      </c>
      <c r="AA37" s="57"/>
      <c r="AB37" s="57"/>
      <c r="AC37" s="57"/>
      <c r="AD37" s="58"/>
    </row>
    <row r="38" spans="1:110" x14ac:dyDescent="0.3">
      <c r="A38" s="3"/>
      <c r="B38" s="59" t="s">
        <v>78</v>
      </c>
      <c r="C38" s="60"/>
      <c r="D38" s="60"/>
      <c r="E38" s="60"/>
      <c r="F38" s="60"/>
      <c r="G38" s="61"/>
      <c r="H38" s="62"/>
      <c r="I38" s="62"/>
      <c r="J38" s="61"/>
      <c r="K38" s="63" t="s">
        <v>95</v>
      </c>
      <c r="L38" s="62"/>
      <c r="M38" s="62"/>
      <c r="N38" s="62"/>
      <c r="O38" s="60"/>
      <c r="P38" s="64"/>
      <c r="Q38" s="3"/>
      <c r="R38" s="65" t="s">
        <v>109</v>
      </c>
      <c r="S38" s="66"/>
      <c r="T38" s="66"/>
      <c r="U38" s="67"/>
      <c r="V38" s="67"/>
      <c r="W38" s="68"/>
      <c r="X38" s="3"/>
      <c r="Y38" s="3"/>
      <c r="Z38" s="105" t="s">
        <v>123</v>
      </c>
      <c r="AA38" s="106"/>
      <c r="AB38" s="69">
        <f>E34</f>
        <v>300</v>
      </c>
      <c r="AC38" s="69"/>
      <c r="AD38" s="70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125" t="s">
        <v>70</v>
      </c>
      <c r="DA38" s="125"/>
      <c r="DB38" s="125"/>
      <c r="DC38" s="125"/>
      <c r="DE38" s="116" t="s">
        <v>108</v>
      </c>
      <c r="DF38" s="116"/>
    </row>
    <row r="39" spans="1:110" x14ac:dyDescent="0.3">
      <c r="A39" s="3"/>
      <c r="B39" s="71"/>
      <c r="C39" s="72" t="s">
        <v>77</v>
      </c>
      <c r="D39" s="60"/>
      <c r="E39" s="60"/>
      <c r="F39" s="60"/>
      <c r="G39" s="61"/>
      <c r="H39" s="62"/>
      <c r="I39" s="62"/>
      <c r="J39" s="61"/>
      <c r="K39" s="62"/>
      <c r="L39" s="73" t="s">
        <v>96</v>
      </c>
      <c r="M39" s="62"/>
      <c r="N39" s="62"/>
      <c r="O39" s="62"/>
      <c r="P39" s="64"/>
      <c r="Q39" s="3"/>
      <c r="R39" s="74"/>
      <c r="S39" s="75" t="s">
        <v>115</v>
      </c>
      <c r="T39" s="66"/>
      <c r="U39" s="67"/>
      <c r="V39" s="67"/>
      <c r="W39" s="76"/>
      <c r="X39" s="3"/>
      <c r="Y39" s="3"/>
      <c r="Z39" s="105" t="s">
        <v>124</v>
      </c>
      <c r="AA39" s="106"/>
      <c r="AB39" s="69">
        <f>N34</f>
        <v>0</v>
      </c>
      <c r="AC39" s="69"/>
      <c r="AD39" s="70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125"/>
      <c r="DA39" s="125"/>
      <c r="DB39" s="125"/>
      <c r="DC39" s="125"/>
      <c r="DE39" s="116"/>
      <c r="DF39" s="116"/>
    </row>
    <row r="40" spans="1:110" x14ac:dyDescent="0.3">
      <c r="A40" s="3"/>
      <c r="B40" s="71"/>
      <c r="C40" s="60" t="s">
        <v>75</v>
      </c>
      <c r="D40" s="60"/>
      <c r="E40" s="60"/>
      <c r="F40" s="60"/>
      <c r="G40" s="61"/>
      <c r="H40" s="62"/>
      <c r="I40" s="62"/>
      <c r="J40" s="61"/>
      <c r="K40" s="77"/>
      <c r="L40" s="77" t="s">
        <v>12</v>
      </c>
      <c r="M40" s="62"/>
      <c r="N40" s="62"/>
      <c r="O40" s="60"/>
      <c r="P40" s="64"/>
      <c r="Q40" s="3"/>
      <c r="R40" s="74"/>
      <c r="S40" s="75" t="s">
        <v>116</v>
      </c>
      <c r="T40" s="66"/>
      <c r="U40" s="67"/>
      <c r="V40" s="67"/>
      <c r="W40" s="76"/>
      <c r="X40" s="3"/>
      <c r="Y40" s="3"/>
      <c r="Z40" s="105" t="s">
        <v>126</v>
      </c>
      <c r="AA40" s="106"/>
      <c r="AB40" s="69">
        <f>AD34</f>
        <v>0</v>
      </c>
      <c r="AC40" s="69"/>
      <c r="AD40" s="70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1" t="b">
        <v>0</v>
      </c>
      <c r="DA40" s="3" t="str">
        <f>IF(CZ40=TRUE,100,"")</f>
        <v/>
      </c>
      <c r="DB40" s="3" t="b">
        <v>0</v>
      </c>
      <c r="DC40" s="3" t="str">
        <f>IF(DB40=TRUE,-100,"")</f>
        <v/>
      </c>
      <c r="DE40" s="1" t="b">
        <v>0</v>
      </c>
      <c r="DF40" s="3" t="str">
        <f>IF(DE40=TRUE,50,"")</f>
        <v/>
      </c>
    </row>
    <row r="41" spans="1:110" x14ac:dyDescent="0.3">
      <c r="A41" s="3"/>
      <c r="B41" s="71"/>
      <c r="C41" s="60" t="s">
        <v>76</v>
      </c>
      <c r="D41" s="60"/>
      <c r="E41" s="60"/>
      <c r="F41" s="60"/>
      <c r="G41" s="61"/>
      <c r="H41" s="62"/>
      <c r="I41" s="78"/>
      <c r="J41" s="61"/>
      <c r="K41" s="77"/>
      <c r="L41" s="77" t="s">
        <v>76</v>
      </c>
      <c r="M41" s="62"/>
      <c r="N41" s="62"/>
      <c r="O41" s="60"/>
      <c r="P41" s="64"/>
      <c r="Q41" s="3"/>
      <c r="R41" s="74"/>
      <c r="S41" s="75" t="s">
        <v>117</v>
      </c>
      <c r="T41" s="75"/>
      <c r="U41" s="67"/>
      <c r="V41" s="67"/>
      <c r="W41" s="76"/>
      <c r="X41" s="3"/>
      <c r="Y41" s="3"/>
      <c r="Z41" s="105" t="s">
        <v>127</v>
      </c>
      <c r="AA41" s="106"/>
      <c r="AB41" s="69">
        <f>N72</f>
        <v>0</v>
      </c>
      <c r="AC41" s="69"/>
      <c r="AD41" s="70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1" t="b">
        <v>0</v>
      </c>
      <c r="DA41" s="3" t="str">
        <f>IF(CZ41=TRUE,0,"")</f>
        <v/>
      </c>
      <c r="DB41" s="3" t="b">
        <v>0</v>
      </c>
      <c r="DC41" s="3" t="str">
        <f>IF(DB41=TRUE,20,"")</f>
        <v/>
      </c>
      <c r="DE41" s="1" t="b">
        <v>0</v>
      </c>
      <c r="DF41" s="3" t="str">
        <f>IF(DE41=TRUE,0,"")</f>
        <v/>
      </c>
    </row>
    <row r="42" spans="1:110" x14ac:dyDescent="0.3">
      <c r="A42" s="3"/>
      <c r="B42" s="71"/>
      <c r="C42" s="60"/>
      <c r="D42" s="60"/>
      <c r="E42" s="60"/>
      <c r="F42" s="60"/>
      <c r="G42" s="61"/>
      <c r="H42" s="78"/>
      <c r="I42" s="78"/>
      <c r="J42" s="61"/>
      <c r="K42" s="77"/>
      <c r="L42" s="62"/>
      <c r="M42" s="62"/>
      <c r="N42" s="62"/>
      <c r="O42" s="60"/>
      <c r="P42" s="64"/>
      <c r="Q42" s="3"/>
      <c r="R42" s="74"/>
      <c r="S42" s="75" t="s">
        <v>120</v>
      </c>
      <c r="T42" s="75"/>
      <c r="U42" s="67"/>
      <c r="V42" s="67"/>
      <c r="W42" s="76"/>
      <c r="X42" s="79"/>
      <c r="Y42" s="3"/>
      <c r="Z42" s="105" t="s">
        <v>125</v>
      </c>
      <c r="AA42" s="106"/>
      <c r="AB42" s="69">
        <f>V72</f>
        <v>0</v>
      </c>
      <c r="AC42" s="69"/>
      <c r="AD42" s="70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DE42" s="1" t="b">
        <v>0</v>
      </c>
      <c r="DF42" s="3" t="str">
        <f>IF(DE42=TRUE,0,"")</f>
        <v/>
      </c>
    </row>
    <row r="43" spans="1:110" x14ac:dyDescent="0.3">
      <c r="A43" s="3"/>
      <c r="B43" s="59" t="s">
        <v>71</v>
      </c>
      <c r="C43" s="62"/>
      <c r="D43" s="60"/>
      <c r="E43" s="60"/>
      <c r="F43" s="60"/>
      <c r="G43" s="61"/>
      <c r="H43" s="78"/>
      <c r="I43" s="78"/>
      <c r="J43" s="61"/>
      <c r="K43" s="63" t="s">
        <v>97</v>
      </c>
      <c r="L43" s="62"/>
      <c r="M43" s="62"/>
      <c r="N43" s="62"/>
      <c r="O43" s="60"/>
      <c r="P43" s="64"/>
      <c r="Q43" s="3"/>
      <c r="R43" s="80"/>
      <c r="S43" s="66"/>
      <c r="T43" s="66"/>
      <c r="U43" s="67"/>
      <c r="V43" s="67"/>
      <c r="W43" s="76"/>
      <c r="Y43" s="3"/>
      <c r="Z43" s="81"/>
      <c r="AA43" s="69"/>
      <c r="AB43" s="69"/>
      <c r="AC43" s="69"/>
      <c r="AD43" s="70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DE43" s="1" t="b">
        <v>0</v>
      </c>
      <c r="DF43" s="3" t="str">
        <f>IF(DE43=TRUE,-20,"")</f>
        <v/>
      </c>
    </row>
    <row r="44" spans="1:110" x14ac:dyDescent="0.3">
      <c r="A44" s="3"/>
      <c r="B44" s="71"/>
      <c r="C44" s="60" t="s">
        <v>81</v>
      </c>
      <c r="D44" s="60"/>
      <c r="E44" s="60"/>
      <c r="F44" s="60"/>
      <c r="G44" s="61"/>
      <c r="H44" s="78"/>
      <c r="I44" s="78"/>
      <c r="J44" s="61"/>
      <c r="K44" s="73" t="s">
        <v>107</v>
      </c>
      <c r="L44" s="62"/>
      <c r="M44" s="62"/>
      <c r="N44" s="62"/>
      <c r="O44" s="62"/>
      <c r="P44" s="64"/>
      <c r="Q44" s="3"/>
      <c r="R44" s="65" t="s">
        <v>118</v>
      </c>
      <c r="S44" s="66"/>
      <c r="T44" s="66"/>
      <c r="U44" s="67"/>
      <c r="V44" s="67"/>
      <c r="W44" s="76"/>
      <c r="X44" s="3"/>
      <c r="Y44" s="3"/>
      <c r="Z44" s="105" t="s">
        <v>128</v>
      </c>
      <c r="AA44" s="106"/>
      <c r="AB44" s="69">
        <f>SUM(AB38:AB42)</f>
        <v>300</v>
      </c>
      <c r="AC44" s="69" t="s">
        <v>129</v>
      </c>
      <c r="AD44" s="82">
        <f>AB44/300</f>
        <v>1</v>
      </c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1" t="b">
        <v>0</v>
      </c>
      <c r="DA44" s="3" t="str">
        <f>IF(CZ44=TRUE,200,"")</f>
        <v/>
      </c>
      <c r="DB44" s="3"/>
      <c r="DC44" s="3"/>
    </row>
    <row r="45" spans="1:110" x14ac:dyDescent="0.3">
      <c r="A45" s="3"/>
      <c r="B45" s="71"/>
      <c r="C45" s="60" t="s">
        <v>76</v>
      </c>
      <c r="D45" s="60"/>
      <c r="E45" s="60"/>
      <c r="F45" s="60"/>
      <c r="G45" s="61"/>
      <c r="H45" s="78"/>
      <c r="I45" s="78"/>
      <c r="J45" s="61"/>
      <c r="K45" s="62"/>
      <c r="L45" s="77" t="s">
        <v>12</v>
      </c>
      <c r="M45" s="77"/>
      <c r="N45" s="62"/>
      <c r="O45" s="60"/>
      <c r="P45" s="64"/>
      <c r="Q45" s="3"/>
      <c r="R45" s="74"/>
      <c r="S45" s="83" t="s">
        <v>119</v>
      </c>
      <c r="T45" s="75"/>
      <c r="U45" s="67"/>
      <c r="V45" s="67"/>
      <c r="W45" s="76"/>
      <c r="X45" s="3"/>
      <c r="Y45" s="3"/>
      <c r="Z45" s="81"/>
      <c r="AA45" s="69"/>
      <c r="AB45" s="69"/>
      <c r="AC45" s="69"/>
      <c r="AD45" s="70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1" t="b">
        <v>0</v>
      </c>
      <c r="DA45" s="3" t="str">
        <f>IF(CZ45=TRUE,0,"")</f>
        <v/>
      </c>
      <c r="DB45" s="3" t="b">
        <v>0</v>
      </c>
      <c r="DC45" s="3" t="str">
        <f>IF(DB45=TRUE,-20,"")</f>
        <v/>
      </c>
    </row>
    <row r="46" spans="1:110" x14ac:dyDescent="0.3">
      <c r="A46" s="3"/>
      <c r="B46" s="71"/>
      <c r="C46" s="60"/>
      <c r="D46" s="60"/>
      <c r="E46" s="60"/>
      <c r="F46" s="60"/>
      <c r="G46" s="61"/>
      <c r="H46" s="78"/>
      <c r="I46" s="78"/>
      <c r="J46" s="61"/>
      <c r="K46" s="62"/>
      <c r="L46" s="77" t="s">
        <v>76</v>
      </c>
      <c r="M46" s="77"/>
      <c r="N46" s="62"/>
      <c r="O46" s="60"/>
      <c r="P46" s="64"/>
      <c r="Q46" s="3"/>
      <c r="R46" s="74"/>
      <c r="S46" s="75" t="s">
        <v>110</v>
      </c>
      <c r="T46" s="75"/>
      <c r="U46" s="67"/>
      <c r="V46" s="67"/>
      <c r="W46" s="76"/>
      <c r="X46" s="79"/>
      <c r="Y46" s="3"/>
      <c r="Z46" s="84"/>
      <c r="AA46" s="69"/>
      <c r="AB46" s="69"/>
      <c r="AC46" s="69"/>
      <c r="AD46" s="70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DB46" s="1" t="b">
        <v>0</v>
      </c>
      <c r="DC46" s="3" t="str">
        <f>IF(DB46=TRUE,20,"")</f>
        <v/>
      </c>
    </row>
    <row r="47" spans="1:110" x14ac:dyDescent="0.3">
      <c r="A47" s="3"/>
      <c r="B47" s="59" t="s">
        <v>79</v>
      </c>
      <c r="C47" s="62"/>
      <c r="D47" s="60"/>
      <c r="E47" s="60"/>
      <c r="F47" s="60"/>
      <c r="G47" s="61"/>
      <c r="H47" s="78"/>
      <c r="I47" s="78"/>
      <c r="J47" s="61"/>
      <c r="K47" s="77"/>
      <c r="L47" s="62"/>
      <c r="M47" s="62"/>
      <c r="N47" s="62"/>
      <c r="O47" s="60"/>
      <c r="P47" s="64"/>
      <c r="Q47" s="3"/>
      <c r="R47" s="74"/>
      <c r="S47" s="75" t="s">
        <v>111</v>
      </c>
      <c r="T47" s="66"/>
      <c r="U47" s="67"/>
      <c r="V47" s="67"/>
      <c r="W47" s="76"/>
      <c r="X47" s="3"/>
      <c r="Y47" s="3"/>
      <c r="Z47" s="126" t="s">
        <v>130</v>
      </c>
      <c r="AA47" s="127"/>
      <c r="AB47" s="127"/>
      <c r="AC47" s="85">
        <f>AD44</f>
        <v>1</v>
      </c>
      <c r="AD47" s="86" t="s">
        <v>131</v>
      </c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DE47" s="1" t="b">
        <v>0</v>
      </c>
      <c r="DF47" s="3" t="str">
        <f>IF(DE47=TRUE,-50,"")</f>
        <v/>
      </c>
    </row>
    <row r="48" spans="1:110" x14ac:dyDescent="0.3">
      <c r="A48" s="3"/>
      <c r="B48" s="71"/>
      <c r="C48" s="72" t="s">
        <v>80</v>
      </c>
      <c r="D48" s="60"/>
      <c r="E48" s="60"/>
      <c r="F48" s="60"/>
      <c r="G48" s="61"/>
      <c r="H48" s="78"/>
      <c r="I48" s="78"/>
      <c r="J48" s="61"/>
      <c r="K48" s="63" t="s">
        <v>144</v>
      </c>
      <c r="L48" s="62"/>
      <c r="M48" s="62"/>
      <c r="N48" s="62"/>
      <c r="O48" s="60"/>
      <c r="P48" s="64"/>
      <c r="Q48" s="3"/>
      <c r="R48" s="74"/>
      <c r="S48" s="75" t="s">
        <v>112</v>
      </c>
      <c r="T48" s="66"/>
      <c r="U48" s="67"/>
      <c r="V48" s="67"/>
      <c r="W48" s="76"/>
      <c r="X48" s="79"/>
      <c r="Y48" s="3"/>
      <c r="Z48" s="84"/>
      <c r="AA48" s="69"/>
      <c r="AB48" s="69"/>
      <c r="AC48" s="69"/>
      <c r="AD48" s="70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DE48" s="1" t="b">
        <v>0</v>
      </c>
      <c r="DF48" s="3" t="str">
        <f>IF(DE48=TRUE,0,"")</f>
        <v/>
      </c>
    </row>
    <row r="49" spans="1:110" x14ac:dyDescent="0.3">
      <c r="A49" s="3"/>
      <c r="B49" s="71"/>
      <c r="C49" s="60" t="s">
        <v>51</v>
      </c>
      <c r="D49" s="60"/>
      <c r="E49" s="60"/>
      <c r="F49" s="60"/>
      <c r="G49" s="61"/>
      <c r="H49" s="78"/>
      <c r="I49" s="78"/>
      <c r="J49" s="61"/>
      <c r="K49" s="62"/>
      <c r="L49" s="77" t="s">
        <v>12</v>
      </c>
      <c r="M49" s="77"/>
      <c r="N49" s="62"/>
      <c r="O49" s="60"/>
      <c r="P49" s="64"/>
      <c r="Q49" s="3"/>
      <c r="R49" s="74"/>
      <c r="S49" s="75" t="s">
        <v>113</v>
      </c>
      <c r="T49" s="75"/>
      <c r="U49" s="67"/>
      <c r="V49" s="67"/>
      <c r="W49" s="76"/>
      <c r="X49" s="79"/>
      <c r="Y49" s="3"/>
      <c r="Z49" s="84"/>
      <c r="AA49" s="69"/>
      <c r="AB49" s="69"/>
      <c r="AC49" s="69"/>
      <c r="AD49" s="70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1" t="b">
        <v>0</v>
      </c>
      <c r="DA49" s="3" t="str">
        <f>IF(CZ49=TRUE,-50,"")</f>
        <v/>
      </c>
      <c r="DB49" s="3" t="b">
        <v>0</v>
      </c>
      <c r="DC49" s="3" t="str">
        <f>IF(DB49=TRUE,-20,"")</f>
        <v/>
      </c>
      <c r="DE49" s="1" t="b">
        <v>0</v>
      </c>
      <c r="DF49" s="3" t="str">
        <f>IF(DE49=TRUE,100,"")</f>
        <v/>
      </c>
    </row>
    <row r="50" spans="1:110" x14ac:dyDescent="0.3">
      <c r="A50" s="3"/>
      <c r="B50" s="71"/>
      <c r="C50" s="60" t="s">
        <v>82</v>
      </c>
      <c r="D50" s="60"/>
      <c r="E50" s="60"/>
      <c r="F50" s="60"/>
      <c r="G50" s="61"/>
      <c r="H50" s="78"/>
      <c r="I50" s="78"/>
      <c r="J50" s="61"/>
      <c r="K50" s="62"/>
      <c r="L50" s="77" t="s">
        <v>76</v>
      </c>
      <c r="M50" s="77"/>
      <c r="N50" s="62"/>
      <c r="O50" s="60"/>
      <c r="P50" s="64"/>
      <c r="Q50" s="3"/>
      <c r="R50" s="80"/>
      <c r="S50" s="66"/>
      <c r="T50" s="66"/>
      <c r="U50" s="67"/>
      <c r="V50" s="67"/>
      <c r="W50" s="76"/>
      <c r="X50" s="3"/>
      <c r="Y50" s="3"/>
      <c r="Z50" s="84"/>
      <c r="AA50" s="69"/>
      <c r="AB50" s="69"/>
      <c r="AC50" s="69"/>
      <c r="AD50" s="70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1" t="b">
        <v>0</v>
      </c>
      <c r="DA50" s="3" t="str">
        <f t="shared" ref="DA50" si="7">IF(CZ50=TRUE,100,"")</f>
        <v/>
      </c>
      <c r="DB50" s="3" t="b">
        <v>0</v>
      </c>
      <c r="DC50" s="3" t="str">
        <f>IF(DB50=TRUE,20,"")</f>
        <v/>
      </c>
      <c r="DE50" s="1" t="b">
        <v>0</v>
      </c>
      <c r="DF50" s="3" t="str">
        <f>IF(DE50=TRUE,200,"")</f>
        <v/>
      </c>
    </row>
    <row r="51" spans="1:110" ht="16.5" thickBot="1" x14ac:dyDescent="0.35">
      <c r="A51" s="3"/>
      <c r="B51" s="71"/>
      <c r="C51" s="60"/>
      <c r="D51" s="60"/>
      <c r="E51" s="60"/>
      <c r="F51" s="60"/>
      <c r="G51" s="61"/>
      <c r="H51" s="78"/>
      <c r="I51" s="78"/>
      <c r="J51" s="61"/>
      <c r="K51" s="77"/>
      <c r="L51" s="62"/>
      <c r="M51" s="62"/>
      <c r="N51" s="62"/>
      <c r="O51" s="60"/>
      <c r="P51" s="64"/>
      <c r="Q51" s="3"/>
      <c r="R51" s="65" t="s">
        <v>114</v>
      </c>
      <c r="S51" s="66"/>
      <c r="T51" s="66"/>
      <c r="U51" s="67"/>
      <c r="V51" s="67"/>
      <c r="W51" s="87"/>
      <c r="X51" s="3"/>
      <c r="Y51" s="3"/>
      <c r="Z51" s="88"/>
      <c r="AA51" s="89"/>
      <c r="AB51" s="89"/>
      <c r="AC51" s="89"/>
      <c r="AD51" s="90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</row>
    <row r="52" spans="1:110" x14ac:dyDescent="0.3">
      <c r="A52" s="3"/>
      <c r="B52" s="59" t="s">
        <v>72</v>
      </c>
      <c r="C52" s="62"/>
      <c r="D52" s="60"/>
      <c r="E52" s="60"/>
      <c r="F52" s="60"/>
      <c r="G52" s="61"/>
      <c r="H52" s="78"/>
      <c r="I52" s="78"/>
      <c r="J52" s="61"/>
      <c r="K52" s="63" t="s">
        <v>98</v>
      </c>
      <c r="L52" s="62"/>
      <c r="M52" s="62"/>
      <c r="N52" s="62"/>
      <c r="O52" s="60"/>
      <c r="P52" s="64"/>
      <c r="Q52" s="3"/>
      <c r="R52" s="74"/>
      <c r="S52" s="75" t="s">
        <v>13</v>
      </c>
      <c r="T52" s="75"/>
      <c r="U52" s="66"/>
      <c r="V52" s="67"/>
      <c r="W52" s="91"/>
      <c r="X52" s="3"/>
      <c r="Y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</row>
    <row r="53" spans="1:110" x14ac:dyDescent="0.3">
      <c r="A53" s="3"/>
      <c r="B53" s="71"/>
      <c r="C53" s="60" t="s">
        <v>83</v>
      </c>
      <c r="D53" s="60"/>
      <c r="E53" s="62"/>
      <c r="F53" s="60"/>
      <c r="G53" s="61"/>
      <c r="H53" s="78"/>
      <c r="I53" s="78"/>
      <c r="J53" s="61"/>
      <c r="K53" s="62"/>
      <c r="L53" s="73" t="s">
        <v>99</v>
      </c>
      <c r="M53" s="62"/>
      <c r="N53" s="62"/>
      <c r="O53" s="62"/>
      <c r="P53" s="64"/>
      <c r="Q53" s="3"/>
      <c r="R53" s="74"/>
      <c r="S53" s="75" t="s">
        <v>121</v>
      </c>
      <c r="T53" s="66"/>
      <c r="U53" s="66"/>
      <c r="V53" s="67"/>
      <c r="W53" s="76"/>
      <c r="X53" s="79"/>
      <c r="Y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1" t="b">
        <v>0</v>
      </c>
      <c r="DA53" s="3" t="str">
        <f>IF(CZ53=TRUE,25,"")</f>
        <v/>
      </c>
      <c r="DB53" s="3"/>
      <c r="DC53" s="3"/>
      <c r="DE53" s="1" t="b">
        <v>0</v>
      </c>
      <c r="DF53" s="3" t="str">
        <f>IF(DE53=TRUE,0,"")</f>
        <v/>
      </c>
    </row>
    <row r="54" spans="1:110" x14ac:dyDescent="0.3">
      <c r="A54" s="3"/>
      <c r="B54" s="71"/>
      <c r="C54" s="60" t="s">
        <v>84</v>
      </c>
      <c r="D54" s="60"/>
      <c r="E54" s="62"/>
      <c r="F54" s="60"/>
      <c r="G54" s="61"/>
      <c r="H54" s="78"/>
      <c r="I54" s="78"/>
      <c r="J54" s="61"/>
      <c r="K54" s="62"/>
      <c r="L54" s="77" t="s">
        <v>51</v>
      </c>
      <c r="M54" s="62"/>
      <c r="N54" s="62"/>
      <c r="O54" s="60"/>
      <c r="P54" s="64"/>
      <c r="Q54" s="3"/>
      <c r="R54" s="74"/>
      <c r="S54" s="75" t="s">
        <v>51</v>
      </c>
      <c r="T54" s="66"/>
      <c r="U54" s="66"/>
      <c r="V54" s="67"/>
      <c r="W54" s="76"/>
      <c r="X54" s="79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1" t="b">
        <v>0</v>
      </c>
      <c r="DA54" s="3" t="str">
        <f>IF(CZ54=TRUE,50,"")</f>
        <v/>
      </c>
      <c r="DB54" s="3" t="b">
        <v>0</v>
      </c>
      <c r="DC54" s="3" t="str">
        <f>IF(DB54=TRUE,-50,"")</f>
        <v/>
      </c>
      <c r="DE54" s="3" t="b">
        <v>0</v>
      </c>
      <c r="DF54" s="3" t="str">
        <f>IF(DE54=TRUE,200,"")</f>
        <v/>
      </c>
    </row>
    <row r="55" spans="1:110" x14ac:dyDescent="0.3">
      <c r="A55" s="3"/>
      <c r="B55" s="71"/>
      <c r="C55" s="60" t="s">
        <v>85</v>
      </c>
      <c r="D55" s="60"/>
      <c r="E55" s="60"/>
      <c r="F55" s="62"/>
      <c r="G55" s="61"/>
      <c r="H55" s="78"/>
      <c r="I55" s="78"/>
      <c r="J55" s="61"/>
      <c r="K55" s="62"/>
      <c r="L55" s="77" t="s">
        <v>13</v>
      </c>
      <c r="M55" s="62"/>
      <c r="N55" s="62"/>
      <c r="O55" s="60"/>
      <c r="P55" s="64"/>
      <c r="Q55" s="3"/>
      <c r="R55" s="74"/>
      <c r="S55" s="67"/>
      <c r="T55" s="67"/>
      <c r="U55" s="67"/>
      <c r="V55" s="67"/>
      <c r="W55" s="76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1" t="b">
        <v>0</v>
      </c>
      <c r="DA55" s="3" t="str">
        <f>IF(CZ55=TRUE,75,"")</f>
        <v/>
      </c>
      <c r="DB55" s="3" t="b">
        <v>0</v>
      </c>
      <c r="DC55" s="3" t="str">
        <f>IF(DB55=TRUE,60,"")</f>
        <v/>
      </c>
      <c r="DE55" s="3" t="b">
        <v>0</v>
      </c>
      <c r="DF55" s="3" t="str">
        <f>IF(DE55=TRUE,400,"")</f>
        <v/>
      </c>
    </row>
    <row r="56" spans="1:110" x14ac:dyDescent="0.3">
      <c r="A56" s="3"/>
      <c r="B56" s="71"/>
      <c r="C56" s="60" t="s">
        <v>86</v>
      </c>
      <c r="D56" s="60"/>
      <c r="E56" s="60"/>
      <c r="F56" s="60"/>
      <c r="G56" s="61"/>
      <c r="H56" s="78"/>
      <c r="I56" s="78"/>
      <c r="J56" s="61"/>
      <c r="K56" s="77"/>
      <c r="L56" s="62"/>
      <c r="M56" s="62"/>
      <c r="N56" s="62"/>
      <c r="O56" s="60"/>
      <c r="P56" s="64"/>
      <c r="Q56" s="3"/>
      <c r="R56" s="74"/>
      <c r="S56" s="67"/>
      <c r="T56" s="67"/>
      <c r="U56" s="67"/>
      <c r="V56" s="67"/>
      <c r="W56" s="76"/>
      <c r="X56" s="3"/>
      <c r="Y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1" t="b">
        <v>0</v>
      </c>
      <c r="DA56" s="3" t="str">
        <f t="shared" ref="DA56" si="8">IF(CZ56=TRUE,100,"")</f>
        <v/>
      </c>
      <c r="DB56" s="3"/>
      <c r="DC56" s="3"/>
    </row>
    <row r="57" spans="1:110" x14ac:dyDescent="0.3">
      <c r="A57" s="3"/>
      <c r="B57" s="71"/>
      <c r="C57" s="60"/>
      <c r="D57" s="60"/>
      <c r="E57" s="60"/>
      <c r="F57" s="60"/>
      <c r="G57" s="61"/>
      <c r="H57" s="78"/>
      <c r="I57" s="78"/>
      <c r="J57" s="61"/>
      <c r="K57" s="63" t="s">
        <v>100</v>
      </c>
      <c r="L57" s="62"/>
      <c r="M57" s="62"/>
      <c r="N57" s="62"/>
      <c r="O57" s="60"/>
      <c r="P57" s="64"/>
      <c r="Q57" s="3"/>
      <c r="R57" s="74"/>
      <c r="S57" s="66"/>
      <c r="T57" s="67"/>
      <c r="U57" s="66"/>
      <c r="V57" s="67"/>
      <c r="W57" s="76"/>
      <c r="X57" s="3"/>
      <c r="Y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</row>
    <row r="58" spans="1:110" x14ac:dyDescent="0.3">
      <c r="A58" s="3"/>
      <c r="B58" s="59" t="s">
        <v>73</v>
      </c>
      <c r="C58" s="62"/>
      <c r="D58" s="60"/>
      <c r="E58" s="60"/>
      <c r="F58" s="60"/>
      <c r="G58" s="61"/>
      <c r="H58" s="78"/>
      <c r="I58" s="78"/>
      <c r="J58" s="61"/>
      <c r="K58" s="62"/>
      <c r="L58" s="73" t="s">
        <v>101</v>
      </c>
      <c r="M58" s="62"/>
      <c r="N58" s="62"/>
      <c r="O58" s="62"/>
      <c r="P58" s="64"/>
      <c r="Q58" s="3"/>
      <c r="R58" s="74"/>
      <c r="S58" s="67"/>
      <c r="T58" s="75"/>
      <c r="U58" s="66"/>
      <c r="V58" s="66"/>
      <c r="W58" s="76"/>
      <c r="X58" s="3"/>
      <c r="Y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</row>
    <row r="59" spans="1:110" x14ac:dyDescent="0.3">
      <c r="A59" s="3"/>
      <c r="B59" s="71"/>
      <c r="C59" s="60" t="s">
        <v>88</v>
      </c>
      <c r="D59" s="60"/>
      <c r="E59" s="60"/>
      <c r="F59" s="60"/>
      <c r="G59" s="61"/>
      <c r="H59" s="78"/>
      <c r="I59" s="78"/>
      <c r="J59" s="61"/>
      <c r="K59" s="62"/>
      <c r="L59" s="77" t="s">
        <v>51</v>
      </c>
      <c r="M59" s="62"/>
      <c r="N59" s="62"/>
      <c r="O59" s="60"/>
      <c r="P59" s="64"/>
      <c r="Q59" s="3"/>
      <c r="R59" s="74"/>
      <c r="S59" s="67"/>
      <c r="T59" s="67"/>
      <c r="U59" s="66"/>
      <c r="V59" s="67"/>
      <c r="W59" s="76"/>
      <c r="X59" s="3"/>
      <c r="Y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1" t="b">
        <v>0</v>
      </c>
      <c r="DA59" s="3" t="str">
        <f>IF(CZ59=TRUE,0,"")</f>
        <v/>
      </c>
      <c r="DB59" s="3" t="b">
        <v>0</v>
      </c>
      <c r="DC59" s="3" t="str">
        <f>IF(DB59=TRUE,-30,"")</f>
        <v/>
      </c>
    </row>
    <row r="60" spans="1:110" x14ac:dyDescent="0.3">
      <c r="A60" s="3"/>
      <c r="B60" s="71"/>
      <c r="C60" s="60" t="s">
        <v>89</v>
      </c>
      <c r="D60" s="60"/>
      <c r="E60" s="60"/>
      <c r="F60" s="62"/>
      <c r="G60" s="61"/>
      <c r="H60" s="78"/>
      <c r="I60" s="78"/>
      <c r="J60" s="61"/>
      <c r="K60" s="62"/>
      <c r="L60" s="77" t="s">
        <v>13</v>
      </c>
      <c r="M60" s="62"/>
      <c r="N60" s="62"/>
      <c r="O60" s="60"/>
      <c r="P60" s="64"/>
      <c r="Q60" s="3"/>
      <c r="R60" s="74"/>
      <c r="S60" s="67"/>
      <c r="T60" s="67"/>
      <c r="U60" s="67"/>
      <c r="V60" s="67"/>
      <c r="W60" s="76"/>
      <c r="X60" s="3"/>
      <c r="Y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1" t="b">
        <v>0</v>
      </c>
      <c r="DA60" s="3" t="str">
        <f>IF(CZ60=TRUE,20,"")</f>
        <v/>
      </c>
      <c r="DB60" s="3" t="b">
        <v>0</v>
      </c>
      <c r="DC60" s="3" t="str">
        <f>IF(DB60=TRUE,30,"")</f>
        <v/>
      </c>
    </row>
    <row r="61" spans="1:110" x14ac:dyDescent="0.3">
      <c r="A61" s="3"/>
      <c r="B61" s="71"/>
      <c r="C61" s="60" t="s">
        <v>87</v>
      </c>
      <c r="D61" s="60"/>
      <c r="E61" s="60"/>
      <c r="F61" s="60"/>
      <c r="G61" s="61"/>
      <c r="H61" s="78"/>
      <c r="I61" s="78"/>
      <c r="J61" s="61"/>
      <c r="K61" s="77"/>
      <c r="L61" s="62"/>
      <c r="M61" s="62"/>
      <c r="N61" s="62"/>
      <c r="O61" s="60"/>
      <c r="P61" s="64"/>
      <c r="Q61" s="3"/>
      <c r="R61" s="92"/>
      <c r="S61" s="67"/>
      <c r="T61" s="67"/>
      <c r="U61" s="67"/>
      <c r="V61" s="67"/>
      <c r="W61" s="76"/>
      <c r="X61" s="3"/>
      <c r="Y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1" t="b">
        <v>0</v>
      </c>
      <c r="DA61" s="3" t="str">
        <f>IF(CZ61=TRUE,60,"")</f>
        <v/>
      </c>
      <c r="DB61" s="3"/>
      <c r="DC61" s="3"/>
    </row>
    <row r="62" spans="1:110" x14ac:dyDescent="0.3">
      <c r="A62" s="3"/>
      <c r="B62" s="71"/>
      <c r="C62" s="60" t="s">
        <v>90</v>
      </c>
      <c r="D62" s="60"/>
      <c r="E62" s="60"/>
      <c r="F62" s="60"/>
      <c r="G62" s="61"/>
      <c r="H62" s="78"/>
      <c r="I62" s="78"/>
      <c r="J62" s="61"/>
      <c r="K62" s="63" t="s">
        <v>102</v>
      </c>
      <c r="L62" s="62"/>
      <c r="M62" s="62"/>
      <c r="N62" s="62"/>
      <c r="O62" s="60"/>
      <c r="P62" s="64"/>
      <c r="Q62" s="3"/>
      <c r="R62" s="92"/>
      <c r="S62" s="67"/>
      <c r="T62" s="67"/>
      <c r="U62" s="67"/>
      <c r="V62" s="67"/>
      <c r="W62" s="76"/>
      <c r="X62" s="3"/>
      <c r="Y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1" t="b">
        <v>0</v>
      </c>
      <c r="DA62" s="3" t="str">
        <f>IF(CZ62=TRUE,90,"")</f>
        <v/>
      </c>
      <c r="DB62" s="3"/>
      <c r="DC62" s="3"/>
    </row>
    <row r="63" spans="1:110" x14ac:dyDescent="0.3">
      <c r="A63" s="3"/>
      <c r="B63" s="71"/>
      <c r="C63" s="60"/>
      <c r="D63" s="60"/>
      <c r="E63" s="60"/>
      <c r="F63" s="60"/>
      <c r="G63" s="61"/>
      <c r="H63" s="78"/>
      <c r="I63" s="78"/>
      <c r="J63" s="61"/>
      <c r="K63" s="62"/>
      <c r="L63" s="73" t="s">
        <v>138</v>
      </c>
      <c r="M63" s="62"/>
      <c r="N63" s="62"/>
      <c r="O63" s="62"/>
      <c r="P63" s="64"/>
      <c r="Q63" s="3"/>
      <c r="R63" s="74"/>
      <c r="S63" s="67"/>
      <c r="T63" s="67"/>
      <c r="U63" s="67"/>
      <c r="V63" s="67"/>
      <c r="W63" s="76"/>
      <c r="X63" s="3"/>
      <c r="Y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</row>
    <row r="64" spans="1:110" x14ac:dyDescent="0.3">
      <c r="A64" s="3"/>
      <c r="B64" s="59" t="s">
        <v>74</v>
      </c>
      <c r="C64" s="62"/>
      <c r="D64" s="60"/>
      <c r="E64" s="60"/>
      <c r="F64" s="60"/>
      <c r="G64" s="61"/>
      <c r="H64" s="78"/>
      <c r="I64" s="78"/>
      <c r="J64" s="61"/>
      <c r="K64" s="62"/>
      <c r="L64" s="73" t="s">
        <v>145</v>
      </c>
      <c r="M64" s="62"/>
      <c r="N64" s="62"/>
      <c r="O64" s="62"/>
      <c r="P64" s="64"/>
      <c r="Q64" s="3"/>
      <c r="R64" s="74"/>
      <c r="S64" s="67"/>
      <c r="T64" s="66"/>
      <c r="U64" s="67"/>
      <c r="V64" s="67"/>
      <c r="W64" s="76"/>
      <c r="X64" s="3"/>
      <c r="Y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</row>
    <row r="65" spans="1:107" x14ac:dyDescent="0.3">
      <c r="A65" s="3"/>
      <c r="B65" s="71"/>
      <c r="C65" s="60" t="s">
        <v>91</v>
      </c>
      <c r="D65" s="62"/>
      <c r="E65" s="60"/>
      <c r="F65" s="60"/>
      <c r="G65" s="61"/>
      <c r="H65" s="78"/>
      <c r="I65" s="78"/>
      <c r="J65" s="61"/>
      <c r="K65" s="62"/>
      <c r="L65" s="77" t="s">
        <v>104</v>
      </c>
      <c r="M65" s="62"/>
      <c r="N65" s="77"/>
      <c r="O65" s="60"/>
      <c r="P65" s="64"/>
      <c r="Q65" s="3"/>
      <c r="R65" s="74"/>
      <c r="S65" s="67"/>
      <c r="T65" s="66"/>
      <c r="U65" s="67"/>
      <c r="V65" s="67"/>
      <c r="W65" s="76"/>
      <c r="X65" s="3"/>
      <c r="Y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1" t="b">
        <v>0</v>
      </c>
      <c r="DA65" s="3" t="str">
        <f>IF(CZ65=TRUE,20,"")</f>
        <v/>
      </c>
      <c r="DB65" s="3" t="b">
        <v>0</v>
      </c>
      <c r="DC65" s="3" t="str">
        <f>IF(DB65=TRUE,25,"")</f>
        <v/>
      </c>
    </row>
    <row r="66" spans="1:107" x14ac:dyDescent="0.3">
      <c r="A66" s="3"/>
      <c r="B66" s="71"/>
      <c r="C66" s="60" t="s">
        <v>92</v>
      </c>
      <c r="D66" s="62"/>
      <c r="E66" s="60"/>
      <c r="F66" s="60"/>
      <c r="G66" s="61"/>
      <c r="H66" s="78"/>
      <c r="I66" s="78"/>
      <c r="J66" s="61"/>
      <c r="K66" s="62"/>
      <c r="L66" s="93" t="s">
        <v>105</v>
      </c>
      <c r="M66" s="62"/>
      <c r="N66" s="77"/>
      <c r="O66" s="60"/>
      <c r="P66" s="64"/>
      <c r="Q66" s="3"/>
      <c r="R66" s="74"/>
      <c r="S66" s="66"/>
      <c r="T66" s="66"/>
      <c r="U66" s="66"/>
      <c r="V66" s="66"/>
      <c r="W66" s="76"/>
      <c r="X66" s="3"/>
      <c r="Y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1" t="b">
        <v>0</v>
      </c>
      <c r="DA66" s="3" t="str">
        <f>IF(CZ66=TRUE,60,"")</f>
        <v/>
      </c>
      <c r="DB66" s="3" t="b">
        <v>0</v>
      </c>
      <c r="DC66" s="3" t="str">
        <f>IF(DB66=TRUE,75,"")</f>
        <v/>
      </c>
    </row>
    <row r="67" spans="1:107" x14ac:dyDescent="0.3">
      <c r="A67" s="3"/>
      <c r="B67" s="71"/>
      <c r="C67" s="94" t="s">
        <v>93</v>
      </c>
      <c r="D67" s="94"/>
      <c r="E67" s="94"/>
      <c r="F67" s="94"/>
      <c r="G67" s="61"/>
      <c r="H67" s="78"/>
      <c r="I67" s="78"/>
      <c r="J67" s="61"/>
      <c r="K67" s="62"/>
      <c r="L67" s="93" t="s">
        <v>106</v>
      </c>
      <c r="M67" s="62"/>
      <c r="N67" s="77"/>
      <c r="O67" s="60"/>
      <c r="P67" s="64"/>
      <c r="Q67" s="3"/>
      <c r="R67" s="74"/>
      <c r="S67" s="95"/>
      <c r="T67" s="66"/>
      <c r="U67" s="66"/>
      <c r="V67" s="66"/>
      <c r="W67" s="76"/>
      <c r="X67" s="3"/>
      <c r="Y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1" t="b">
        <v>0</v>
      </c>
      <c r="DA67" s="3" t="str">
        <f>IF(CZ67=TRUE,200,"")</f>
        <v/>
      </c>
      <c r="DB67" s="3" t="b">
        <v>0</v>
      </c>
      <c r="DC67" s="3" t="str">
        <f>IF(DB67=TRUE,100,"")</f>
        <v/>
      </c>
    </row>
    <row r="68" spans="1:107" x14ac:dyDescent="0.3">
      <c r="A68" s="3"/>
      <c r="B68" s="96"/>
      <c r="C68" s="60" t="s">
        <v>94</v>
      </c>
      <c r="D68" s="62"/>
      <c r="E68" s="62"/>
      <c r="F68" s="62"/>
      <c r="G68" s="62"/>
      <c r="H68" s="78"/>
      <c r="I68" s="78"/>
      <c r="J68" s="61"/>
      <c r="K68" s="62"/>
      <c r="L68" s="77" t="s">
        <v>103</v>
      </c>
      <c r="M68" s="62"/>
      <c r="N68" s="62"/>
      <c r="O68" s="60"/>
      <c r="P68" s="64"/>
      <c r="Q68" s="3"/>
      <c r="R68" s="74"/>
      <c r="S68" s="66"/>
      <c r="T68" s="66"/>
      <c r="U68" s="66"/>
      <c r="V68" s="66"/>
      <c r="W68" s="76"/>
      <c r="X68" s="3"/>
      <c r="Y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1" t="b">
        <v>0</v>
      </c>
      <c r="DA68" s="3" t="str">
        <f>IF(CZ68=TRUE,-75,"")</f>
        <v/>
      </c>
      <c r="DB68" s="3" t="b">
        <v>0</v>
      </c>
      <c r="DC68" s="3" t="str">
        <f>IF(DB68=TRUE,200,"")</f>
        <v/>
      </c>
    </row>
    <row r="69" spans="1:107" x14ac:dyDescent="0.3">
      <c r="B69" s="96"/>
      <c r="C69" s="62"/>
      <c r="D69" s="62"/>
      <c r="E69" s="62"/>
      <c r="F69" s="62"/>
      <c r="G69" s="62"/>
      <c r="H69" s="62"/>
      <c r="I69" s="78"/>
      <c r="J69" s="61"/>
      <c r="K69" s="62"/>
      <c r="L69" s="62"/>
      <c r="M69" s="62"/>
      <c r="N69" s="62"/>
      <c r="O69" s="60"/>
      <c r="P69" s="64"/>
      <c r="R69" s="74"/>
      <c r="S69" s="66"/>
      <c r="T69" s="66"/>
      <c r="U69" s="66"/>
      <c r="V69" s="66"/>
      <c r="W69" s="76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</row>
    <row r="70" spans="1:107" x14ac:dyDescent="0.3">
      <c r="B70" s="96"/>
      <c r="C70" s="62"/>
      <c r="D70" s="62"/>
      <c r="E70" s="62"/>
      <c r="F70" s="62"/>
      <c r="G70" s="62"/>
      <c r="H70" s="62"/>
      <c r="I70" s="78"/>
      <c r="J70" s="61"/>
      <c r="K70" s="62"/>
      <c r="L70" s="62"/>
      <c r="M70" s="62"/>
      <c r="N70" s="62"/>
      <c r="O70" s="60"/>
      <c r="P70" s="64"/>
      <c r="R70" s="74"/>
      <c r="S70" s="66"/>
      <c r="T70" s="66"/>
      <c r="U70" s="66"/>
      <c r="V70" s="66"/>
      <c r="W70" s="76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</row>
    <row r="71" spans="1:107" x14ac:dyDescent="0.3">
      <c r="B71" s="96"/>
      <c r="C71" s="60"/>
      <c r="D71" s="62"/>
      <c r="E71" s="62"/>
      <c r="F71" s="62"/>
      <c r="G71" s="62"/>
      <c r="H71" s="78"/>
      <c r="I71" s="78"/>
      <c r="J71" s="61"/>
      <c r="K71" s="62"/>
      <c r="L71" s="62"/>
      <c r="M71" s="62"/>
      <c r="N71" s="62"/>
      <c r="O71" s="60"/>
      <c r="P71" s="64"/>
      <c r="R71" s="74"/>
      <c r="S71" s="66"/>
      <c r="T71" s="66"/>
      <c r="U71" s="66"/>
      <c r="V71" s="66"/>
      <c r="W71" s="76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</row>
    <row r="72" spans="1:107" ht="15.75" customHeight="1" thickBot="1" x14ac:dyDescent="0.35">
      <c r="B72" s="97"/>
      <c r="C72" s="98"/>
      <c r="D72" s="99"/>
      <c r="E72" s="99"/>
      <c r="F72" s="99"/>
      <c r="G72" s="99"/>
      <c r="H72" s="110" t="s">
        <v>136</v>
      </c>
      <c r="I72" s="110"/>
      <c r="J72" s="110"/>
      <c r="K72" s="110"/>
      <c r="L72" s="110"/>
      <c r="M72" s="110"/>
      <c r="N72" s="100">
        <f>SUM(DA40:DA68,DC40:DC68)</f>
        <v>0</v>
      </c>
      <c r="O72" s="98"/>
      <c r="P72" s="101"/>
      <c r="R72" s="102"/>
      <c r="S72" s="111" t="s">
        <v>137</v>
      </c>
      <c r="T72" s="111"/>
      <c r="U72" s="111"/>
      <c r="V72" s="103">
        <f>SUM(DF40:DF55)</f>
        <v>0</v>
      </c>
      <c r="W72" s="104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</row>
    <row r="73" spans="1:107" x14ac:dyDescent="0.3">
      <c r="H73" s="38"/>
      <c r="I73" s="38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</row>
    <row r="74" spans="1:107" x14ac:dyDescent="0.3"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</row>
    <row r="75" spans="1:107" x14ac:dyDescent="0.3"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</row>
  </sheetData>
  <mergeCells count="22">
    <mergeCell ref="H72:M72"/>
    <mergeCell ref="S72:U72"/>
    <mergeCell ref="B2:AD2"/>
    <mergeCell ref="B4:H4"/>
    <mergeCell ref="DF4:DI4"/>
    <mergeCell ref="Z34:AC34"/>
    <mergeCell ref="DC4:DD4"/>
    <mergeCell ref="CZ4:DA4"/>
    <mergeCell ref="K4:P4"/>
    <mergeCell ref="R4:AD4"/>
    <mergeCell ref="DE38:DF39"/>
    <mergeCell ref="CZ38:DC39"/>
    <mergeCell ref="Z44:AA44"/>
    <mergeCell ref="Z47:AB47"/>
    <mergeCell ref="B34:D34"/>
    <mergeCell ref="C37:P37"/>
    <mergeCell ref="Z42:AA42"/>
    <mergeCell ref="R37:W37"/>
    <mergeCell ref="Z38:AA38"/>
    <mergeCell ref="Z39:AA39"/>
    <mergeCell ref="Z40:AA40"/>
    <mergeCell ref="Z41:AA41"/>
  </mergeCells>
  <pageMargins left="0.7" right="0.7" top="0.75" bottom="0.75" header="0.3" footer="0.3"/>
  <pageSetup paperSize="9" orientation="portrait" r:id="rId1"/>
  <ignoredErrors>
    <ignoredError sqref="L67" twoDigitTextYea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0</xdr:col>
                    <xdr:colOff>171450</xdr:colOff>
                    <xdr:row>4</xdr:row>
                    <xdr:rowOff>152400</xdr:rowOff>
                  </from>
                  <to>
                    <xdr:col>2</xdr:col>
                    <xdr:colOff>57150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5" name="Check Box 30">
              <controlPr defaultSize="0" autoFill="0" autoLine="0" autoPict="0">
                <anchor moveWithCells="1">
                  <from>
                    <xdr:col>0</xdr:col>
                    <xdr:colOff>171450</xdr:colOff>
                    <xdr:row>5</xdr:row>
                    <xdr:rowOff>152400</xdr:rowOff>
                  </from>
                  <to>
                    <xdr:col>2</xdr:col>
                    <xdr:colOff>57150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6" name="Check Box 31">
              <controlPr defaultSize="0" autoFill="0" autoLine="0" autoPict="0">
                <anchor moveWithCells="1">
                  <from>
                    <xdr:col>0</xdr:col>
                    <xdr:colOff>171450</xdr:colOff>
                    <xdr:row>6</xdr:row>
                    <xdr:rowOff>142875</xdr:rowOff>
                  </from>
                  <to>
                    <xdr:col>2</xdr:col>
                    <xdr:colOff>57150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Check Box 32">
              <controlPr defaultSize="0" autoFill="0" autoLine="0" autoPict="0">
                <anchor moveWithCells="1">
                  <from>
                    <xdr:col>0</xdr:col>
                    <xdr:colOff>171450</xdr:colOff>
                    <xdr:row>7</xdr:row>
                    <xdr:rowOff>142875</xdr:rowOff>
                  </from>
                  <to>
                    <xdr:col>2</xdr:col>
                    <xdr:colOff>57150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8" name="Check Box 33">
              <controlPr defaultSize="0" autoFill="0" autoLine="0" autoPict="0">
                <anchor moveWithCells="1">
                  <from>
                    <xdr:col>0</xdr:col>
                    <xdr:colOff>171450</xdr:colOff>
                    <xdr:row>8</xdr:row>
                    <xdr:rowOff>142875</xdr:rowOff>
                  </from>
                  <to>
                    <xdr:col>2</xdr:col>
                    <xdr:colOff>57150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Check Box 34">
              <controlPr defaultSize="0" autoFill="0" autoLine="0" autoPict="0">
                <anchor moveWithCells="1">
                  <from>
                    <xdr:col>0</xdr:col>
                    <xdr:colOff>180975</xdr:colOff>
                    <xdr:row>11</xdr:row>
                    <xdr:rowOff>161925</xdr:rowOff>
                  </from>
                  <to>
                    <xdr:col>2</xdr:col>
                    <xdr:colOff>57150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0" name="Check Box 35">
              <controlPr defaultSize="0" autoFill="0" autoLine="0" autoPict="0">
                <anchor moveWithCells="1">
                  <from>
                    <xdr:col>0</xdr:col>
                    <xdr:colOff>171450</xdr:colOff>
                    <xdr:row>12</xdr:row>
                    <xdr:rowOff>161925</xdr:rowOff>
                  </from>
                  <to>
                    <xdr:col>2</xdr:col>
                    <xdr:colOff>57150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1" name="Check Box 36">
              <controlPr defaultSize="0" autoFill="0" autoLine="0" autoPict="0">
                <anchor moveWithCells="1">
                  <from>
                    <xdr:col>0</xdr:col>
                    <xdr:colOff>171450</xdr:colOff>
                    <xdr:row>13</xdr:row>
                    <xdr:rowOff>152400</xdr:rowOff>
                  </from>
                  <to>
                    <xdr:col>2</xdr:col>
                    <xdr:colOff>57150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2" name="Check Box 37">
              <controlPr defaultSize="0" autoFill="0" autoLine="0" autoPict="0">
                <anchor moveWithCells="1">
                  <from>
                    <xdr:col>0</xdr:col>
                    <xdr:colOff>171450</xdr:colOff>
                    <xdr:row>16</xdr:row>
                    <xdr:rowOff>152400</xdr:rowOff>
                  </from>
                  <to>
                    <xdr:col>2</xdr:col>
                    <xdr:colOff>57150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3" name="Check Box 38">
              <controlPr defaultSize="0" autoFill="0" autoLine="0" autoPict="0">
                <anchor moveWithCells="1">
                  <from>
                    <xdr:col>0</xdr:col>
                    <xdr:colOff>171450</xdr:colOff>
                    <xdr:row>17</xdr:row>
                    <xdr:rowOff>152400</xdr:rowOff>
                  </from>
                  <to>
                    <xdr:col>2</xdr:col>
                    <xdr:colOff>57150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4" name="Check Box 39">
              <controlPr defaultSize="0" autoFill="0" autoLine="0" autoPict="0">
                <anchor moveWithCells="1">
                  <from>
                    <xdr:col>0</xdr:col>
                    <xdr:colOff>171450</xdr:colOff>
                    <xdr:row>20</xdr:row>
                    <xdr:rowOff>180975</xdr:rowOff>
                  </from>
                  <to>
                    <xdr:col>2</xdr:col>
                    <xdr:colOff>57150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5" name="Check Box 40">
              <controlPr defaultSize="0" autoFill="0" autoLine="0" autoPict="0">
                <anchor moveWithCells="1">
                  <from>
                    <xdr:col>0</xdr:col>
                    <xdr:colOff>171450</xdr:colOff>
                    <xdr:row>21</xdr:row>
                    <xdr:rowOff>152400</xdr:rowOff>
                  </from>
                  <to>
                    <xdr:col>2</xdr:col>
                    <xdr:colOff>57150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6" name="Check Box 41">
              <controlPr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152400</xdr:rowOff>
                  </from>
                  <to>
                    <xdr:col>2</xdr:col>
                    <xdr:colOff>57150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7" name="Check Box 42">
              <controlPr defaultSize="0" autoFill="0" autoLine="0" autoPict="0">
                <anchor moveWithCells="1">
                  <from>
                    <xdr:col>0</xdr:col>
                    <xdr:colOff>171450</xdr:colOff>
                    <xdr:row>25</xdr:row>
                    <xdr:rowOff>152400</xdr:rowOff>
                  </from>
                  <to>
                    <xdr:col>2</xdr:col>
                    <xdr:colOff>57150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8" name="Check Box 43">
              <controlPr defaultSize="0" autoFill="0" autoLine="0" autoPict="0">
                <anchor moveWithCells="1">
                  <from>
                    <xdr:col>0</xdr:col>
                    <xdr:colOff>171450</xdr:colOff>
                    <xdr:row>26</xdr:row>
                    <xdr:rowOff>152400</xdr:rowOff>
                  </from>
                  <to>
                    <xdr:col>2</xdr:col>
                    <xdr:colOff>57150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9" name="Check Box 44">
              <controlPr defaultSize="0" autoFill="0" autoLine="0" autoPict="0">
                <anchor moveWithCells="1">
                  <from>
                    <xdr:col>0</xdr:col>
                    <xdr:colOff>161925</xdr:colOff>
                    <xdr:row>27</xdr:row>
                    <xdr:rowOff>152400</xdr:rowOff>
                  </from>
                  <to>
                    <xdr:col>2</xdr:col>
                    <xdr:colOff>57150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0" name="Check Box 45">
              <controlPr defaultSize="0" autoFill="0" autoLine="0" autoPict="0">
                <anchor moveWithCells="1">
                  <from>
                    <xdr:col>0</xdr:col>
                    <xdr:colOff>171450</xdr:colOff>
                    <xdr:row>28</xdr:row>
                    <xdr:rowOff>152400</xdr:rowOff>
                  </from>
                  <to>
                    <xdr:col>2</xdr:col>
                    <xdr:colOff>57150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1" name="Check Box 46">
              <controlPr defaultSize="0" autoFill="0" autoLine="0" autoPict="0">
                <anchor moveWithCells="1">
                  <from>
                    <xdr:col>9</xdr:col>
                    <xdr:colOff>190500</xdr:colOff>
                    <xdr:row>4</xdr:row>
                    <xdr:rowOff>161925</xdr:rowOff>
                  </from>
                  <to>
                    <xdr:col>11</xdr:col>
                    <xdr:colOff>85725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2" name="Check Box 47">
              <controlPr defaultSize="0" autoFill="0" autoLine="0" autoPict="0">
                <anchor moveWithCells="1">
                  <from>
                    <xdr:col>9</xdr:col>
                    <xdr:colOff>190500</xdr:colOff>
                    <xdr:row>5</xdr:row>
                    <xdr:rowOff>161925</xdr:rowOff>
                  </from>
                  <to>
                    <xdr:col>11</xdr:col>
                    <xdr:colOff>85725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3" name="Check Box 48">
              <controlPr defaultSize="0" autoFill="0" autoLine="0" autoPict="0">
                <anchor moveWithCells="1">
                  <from>
                    <xdr:col>9</xdr:col>
                    <xdr:colOff>190500</xdr:colOff>
                    <xdr:row>6</xdr:row>
                    <xdr:rowOff>152400</xdr:rowOff>
                  </from>
                  <to>
                    <xdr:col>11</xdr:col>
                    <xdr:colOff>85725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4" name="Check Box 49">
              <controlPr defaultSize="0" autoFill="0" autoLine="0" autoPict="0">
                <anchor moveWithCells="1">
                  <from>
                    <xdr:col>9</xdr:col>
                    <xdr:colOff>190500</xdr:colOff>
                    <xdr:row>7</xdr:row>
                    <xdr:rowOff>152400</xdr:rowOff>
                  </from>
                  <to>
                    <xdr:col>11</xdr:col>
                    <xdr:colOff>85725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5" name="Check Box 50">
              <controlPr defaultSize="0" autoFill="0" autoLine="0" autoPict="0">
                <anchor moveWithCells="1">
                  <from>
                    <xdr:col>9</xdr:col>
                    <xdr:colOff>219075</xdr:colOff>
                    <xdr:row>11</xdr:row>
                    <xdr:rowOff>9525</xdr:rowOff>
                  </from>
                  <to>
                    <xdr:col>11</xdr:col>
                    <xdr:colOff>57150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6" name="Check Box 51">
              <controlPr defaultSize="0" autoFill="0" autoLine="0" autoPict="0">
                <anchor moveWithCells="1">
                  <from>
                    <xdr:col>9</xdr:col>
                    <xdr:colOff>219075</xdr:colOff>
                    <xdr:row>12</xdr:row>
                    <xdr:rowOff>9525</xdr:rowOff>
                  </from>
                  <to>
                    <xdr:col>11</xdr:col>
                    <xdr:colOff>57150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7" name="Check Box 52">
              <controlPr defaultSize="0" autoFill="0" autoLine="0" autoPict="0">
                <anchor moveWithCells="1">
                  <from>
                    <xdr:col>9</xdr:col>
                    <xdr:colOff>219075</xdr:colOff>
                    <xdr:row>12</xdr:row>
                    <xdr:rowOff>161925</xdr:rowOff>
                  </from>
                  <to>
                    <xdr:col>11</xdr:col>
                    <xdr:colOff>57150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8" name="Check Box 53">
              <controlPr defaultSize="0" autoFill="0" autoLine="0" autoPict="0">
                <anchor moveWithCells="1">
                  <from>
                    <xdr:col>9</xdr:col>
                    <xdr:colOff>219075</xdr:colOff>
                    <xdr:row>13</xdr:row>
                    <xdr:rowOff>161925</xdr:rowOff>
                  </from>
                  <to>
                    <xdr:col>11</xdr:col>
                    <xdr:colOff>57150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9" name="Check Box 54">
              <controlPr defaultSize="0" autoFill="0" autoLine="0" autoPict="0">
                <anchor moveWithCells="1">
                  <from>
                    <xdr:col>9</xdr:col>
                    <xdr:colOff>200025</xdr:colOff>
                    <xdr:row>17</xdr:row>
                    <xdr:rowOff>9525</xdr:rowOff>
                  </from>
                  <to>
                    <xdr:col>11</xdr:col>
                    <xdr:colOff>57150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0" name="Check Box 55">
              <controlPr defaultSize="0" autoFill="0" autoLine="0" autoPict="0">
                <anchor moveWithCells="1">
                  <from>
                    <xdr:col>9</xdr:col>
                    <xdr:colOff>200025</xdr:colOff>
                    <xdr:row>18</xdr:row>
                    <xdr:rowOff>9525</xdr:rowOff>
                  </from>
                  <to>
                    <xdr:col>11</xdr:col>
                    <xdr:colOff>57150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1" name="Check Box 56">
              <controlPr defaultSize="0" autoFill="0" autoLine="0" autoPict="0">
                <anchor moveWithCells="1">
                  <from>
                    <xdr:col>9</xdr:col>
                    <xdr:colOff>200025</xdr:colOff>
                    <xdr:row>19</xdr:row>
                    <xdr:rowOff>0</xdr:rowOff>
                  </from>
                  <to>
                    <xdr:col>11</xdr:col>
                    <xdr:colOff>57150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2" name="Check Box 57">
              <controlPr defaultSize="0" autoFill="0" autoLine="0" autoPict="0">
                <anchor moveWithCells="1">
                  <from>
                    <xdr:col>9</xdr:col>
                    <xdr:colOff>200025</xdr:colOff>
                    <xdr:row>20</xdr:row>
                    <xdr:rowOff>0</xdr:rowOff>
                  </from>
                  <to>
                    <xdr:col>11</xdr:col>
                    <xdr:colOff>57150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3" name="Check Box 58">
              <controlPr defaultSize="0" autoFill="0" autoLine="0" autoPict="0">
                <anchor moveWithCells="1">
                  <from>
                    <xdr:col>9</xdr:col>
                    <xdr:colOff>190500</xdr:colOff>
                    <xdr:row>23</xdr:row>
                    <xdr:rowOff>0</xdr:rowOff>
                  </from>
                  <to>
                    <xdr:col>11</xdr:col>
                    <xdr:colOff>85725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4" name="Check Box 59">
              <controlPr defaultSize="0" autoFill="0" autoLine="0" autoPict="0">
                <anchor moveWithCells="1">
                  <from>
                    <xdr:col>9</xdr:col>
                    <xdr:colOff>190500</xdr:colOff>
                    <xdr:row>24</xdr:row>
                    <xdr:rowOff>0</xdr:rowOff>
                  </from>
                  <to>
                    <xdr:col>11</xdr:col>
                    <xdr:colOff>85725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5" name="Check Box 60">
              <controlPr defaultSize="0" autoFill="0" autoLine="0" autoPict="0">
                <anchor moveWithCells="1">
                  <from>
                    <xdr:col>9</xdr:col>
                    <xdr:colOff>190500</xdr:colOff>
                    <xdr:row>24</xdr:row>
                    <xdr:rowOff>180975</xdr:rowOff>
                  </from>
                  <to>
                    <xdr:col>11</xdr:col>
                    <xdr:colOff>85725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6" name="Check Box 61">
              <controlPr defaultSize="0" autoFill="0" autoLine="0" autoPict="0">
                <anchor moveWithCells="1">
                  <from>
                    <xdr:col>9</xdr:col>
                    <xdr:colOff>190500</xdr:colOff>
                    <xdr:row>25</xdr:row>
                    <xdr:rowOff>171450</xdr:rowOff>
                  </from>
                  <to>
                    <xdr:col>11</xdr:col>
                    <xdr:colOff>85725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7" name="Check Box 62">
              <controlPr defaultSize="0" autoFill="0" autoLine="0" autoPict="0">
                <anchor moveWithCells="1">
                  <from>
                    <xdr:col>9</xdr:col>
                    <xdr:colOff>190500</xdr:colOff>
                    <xdr:row>29</xdr:row>
                    <xdr:rowOff>9525</xdr:rowOff>
                  </from>
                  <to>
                    <xdr:col>11</xdr:col>
                    <xdr:colOff>85725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8" name="Check Box 63">
              <controlPr defaultSize="0" autoFill="0" autoLine="0" autoPict="0">
                <anchor moveWithCells="1">
                  <from>
                    <xdr:col>9</xdr:col>
                    <xdr:colOff>190500</xdr:colOff>
                    <xdr:row>30</xdr:row>
                    <xdr:rowOff>9525</xdr:rowOff>
                  </from>
                  <to>
                    <xdr:col>11</xdr:col>
                    <xdr:colOff>85725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9" name="Check Box 64">
              <controlPr defaultSize="0" autoFill="0" autoLine="0" autoPict="0">
                <anchor moveWithCells="1">
                  <from>
                    <xdr:col>9</xdr:col>
                    <xdr:colOff>190500</xdr:colOff>
                    <xdr:row>31</xdr:row>
                    <xdr:rowOff>0</xdr:rowOff>
                  </from>
                  <to>
                    <xdr:col>11</xdr:col>
                    <xdr:colOff>85725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0" name="Check Box 68">
              <controlPr defaultSize="0" autoFill="0" autoLine="0" autoPict="0">
                <anchor moveWithCells="1">
                  <from>
                    <xdr:col>16</xdr:col>
                    <xdr:colOff>295275</xdr:colOff>
                    <xdr:row>9</xdr:row>
                    <xdr:rowOff>180975</xdr:rowOff>
                  </from>
                  <to>
                    <xdr:col>18</xdr:col>
                    <xdr:colOff>57150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1" name="Check Box 69">
              <controlPr defaultSize="0" autoFill="0" autoLine="0" autoPict="0">
                <anchor moveWithCells="1">
                  <from>
                    <xdr:col>16</xdr:col>
                    <xdr:colOff>295275</xdr:colOff>
                    <xdr:row>10</xdr:row>
                    <xdr:rowOff>180975</xdr:rowOff>
                  </from>
                  <to>
                    <xdr:col>18</xdr:col>
                    <xdr:colOff>57150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2" name="Check Box 70">
              <controlPr defaultSize="0" autoFill="0" autoLine="0" autoPict="0">
                <anchor moveWithCells="1">
                  <from>
                    <xdr:col>16</xdr:col>
                    <xdr:colOff>295275</xdr:colOff>
                    <xdr:row>13</xdr:row>
                    <xdr:rowOff>180975</xdr:rowOff>
                  </from>
                  <to>
                    <xdr:col>18</xdr:col>
                    <xdr:colOff>57150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3" name="Check Box 71">
              <controlPr defaultSize="0" autoFill="0" autoLine="0" autoPict="0">
                <anchor moveWithCells="1">
                  <from>
                    <xdr:col>16</xdr:col>
                    <xdr:colOff>295275</xdr:colOff>
                    <xdr:row>14</xdr:row>
                    <xdr:rowOff>180975</xdr:rowOff>
                  </from>
                  <to>
                    <xdr:col>18</xdr:col>
                    <xdr:colOff>57150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4" name="Check Box 72">
              <controlPr defaultSize="0" autoFill="0" autoLine="0" autoPict="0">
                <anchor moveWithCells="1">
                  <from>
                    <xdr:col>16</xdr:col>
                    <xdr:colOff>295275</xdr:colOff>
                    <xdr:row>18</xdr:row>
                    <xdr:rowOff>9525</xdr:rowOff>
                  </from>
                  <to>
                    <xdr:col>18</xdr:col>
                    <xdr:colOff>57150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5" name="Check Box 73">
              <controlPr defaultSize="0" autoFill="0" autoLine="0" autoPict="0">
                <anchor moveWithCells="1">
                  <from>
                    <xdr:col>16</xdr:col>
                    <xdr:colOff>295275</xdr:colOff>
                    <xdr:row>19</xdr:row>
                    <xdr:rowOff>9525</xdr:rowOff>
                  </from>
                  <to>
                    <xdr:col>18</xdr:col>
                    <xdr:colOff>57150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6" name="Check Box 74">
              <controlPr defaultSize="0" autoFill="0" autoLine="0" autoPict="0">
                <anchor moveWithCells="1">
                  <from>
                    <xdr:col>16</xdr:col>
                    <xdr:colOff>295275</xdr:colOff>
                    <xdr:row>21</xdr:row>
                    <xdr:rowOff>180975</xdr:rowOff>
                  </from>
                  <to>
                    <xdr:col>18</xdr:col>
                    <xdr:colOff>57150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7" name="Check Box 75">
              <controlPr defaultSize="0" autoFill="0" autoLine="0" autoPict="0">
                <anchor moveWithCells="1">
                  <from>
                    <xdr:col>16</xdr:col>
                    <xdr:colOff>295275</xdr:colOff>
                    <xdr:row>22</xdr:row>
                    <xdr:rowOff>180975</xdr:rowOff>
                  </from>
                  <to>
                    <xdr:col>18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8" name="Check Box 76">
              <controlPr defaultSize="0" autoFill="0" autoLine="0" autoPict="0">
                <anchor moveWithCells="1">
                  <from>
                    <xdr:col>16</xdr:col>
                    <xdr:colOff>304800</xdr:colOff>
                    <xdr:row>26</xdr:row>
                    <xdr:rowOff>19050</xdr:rowOff>
                  </from>
                  <to>
                    <xdr:col>18</xdr:col>
                    <xdr:colOff>57150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9" name="Check Box 77">
              <controlPr defaultSize="0" autoFill="0" autoLine="0" autoPict="0">
                <anchor moveWithCells="1">
                  <from>
                    <xdr:col>16</xdr:col>
                    <xdr:colOff>304800</xdr:colOff>
                    <xdr:row>27</xdr:row>
                    <xdr:rowOff>19050</xdr:rowOff>
                  </from>
                  <to>
                    <xdr:col>18</xdr:col>
                    <xdr:colOff>57150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0" name="Check Box 78">
              <controlPr defaultSize="0" autoFill="0" autoLine="0" autoPict="0">
                <anchor moveWithCells="1">
                  <from>
                    <xdr:col>16</xdr:col>
                    <xdr:colOff>295275</xdr:colOff>
                    <xdr:row>28</xdr:row>
                    <xdr:rowOff>19050</xdr:rowOff>
                  </from>
                  <to>
                    <xdr:col>18</xdr:col>
                    <xdr:colOff>57150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1" name="Check Box 79">
              <controlPr defaultSize="0" autoFill="0" autoLine="0" autoPict="0">
                <anchor moveWithCells="1">
                  <from>
                    <xdr:col>16</xdr:col>
                    <xdr:colOff>295275</xdr:colOff>
                    <xdr:row>29</xdr:row>
                    <xdr:rowOff>19050</xdr:rowOff>
                  </from>
                  <to>
                    <xdr:col>18</xdr:col>
                    <xdr:colOff>57150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2" name="Check Box 82">
              <controlPr defaultSize="0" autoFill="0" autoLine="0" autoPict="0">
                <anchor moveWithCells="1">
                  <from>
                    <xdr:col>23</xdr:col>
                    <xdr:colOff>180975</xdr:colOff>
                    <xdr:row>19</xdr:row>
                    <xdr:rowOff>9525</xdr:rowOff>
                  </from>
                  <to>
                    <xdr:col>25</xdr:col>
                    <xdr:colOff>57150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3" name="Check Box 83">
              <controlPr defaultSize="0" autoFill="0" autoLine="0" autoPict="0">
                <anchor moveWithCells="1">
                  <from>
                    <xdr:col>23</xdr:col>
                    <xdr:colOff>180975</xdr:colOff>
                    <xdr:row>20</xdr:row>
                    <xdr:rowOff>9525</xdr:rowOff>
                  </from>
                  <to>
                    <xdr:col>25</xdr:col>
                    <xdr:colOff>57150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4" name="Check Box 84">
              <controlPr defaultSize="0" autoFill="0" autoLine="0" autoPict="0">
                <anchor moveWithCells="1">
                  <from>
                    <xdr:col>23</xdr:col>
                    <xdr:colOff>200025</xdr:colOff>
                    <xdr:row>14</xdr:row>
                    <xdr:rowOff>19050</xdr:rowOff>
                  </from>
                  <to>
                    <xdr:col>25</xdr:col>
                    <xdr:colOff>57150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5" name="Check Box 85">
              <controlPr defaultSize="0" autoFill="0" autoLine="0" autoPict="0">
                <anchor moveWithCells="1">
                  <from>
                    <xdr:col>23</xdr:col>
                    <xdr:colOff>200025</xdr:colOff>
                    <xdr:row>15</xdr:row>
                    <xdr:rowOff>19050</xdr:rowOff>
                  </from>
                  <to>
                    <xdr:col>25</xdr:col>
                    <xdr:colOff>57150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6" name="Check Box 86">
              <controlPr defaultSize="0" autoFill="0" autoLine="0" autoPict="0">
                <anchor moveWithCells="1">
                  <from>
                    <xdr:col>23</xdr:col>
                    <xdr:colOff>200025</xdr:colOff>
                    <xdr:row>9</xdr:row>
                    <xdr:rowOff>180975</xdr:rowOff>
                  </from>
                  <to>
                    <xdr:col>25</xdr:col>
                    <xdr:colOff>57150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7" name="Check Box 87">
              <controlPr defaultSize="0" autoFill="0" autoLine="0" autoPict="0">
                <anchor moveWithCells="1">
                  <from>
                    <xdr:col>23</xdr:col>
                    <xdr:colOff>200025</xdr:colOff>
                    <xdr:row>10</xdr:row>
                    <xdr:rowOff>180975</xdr:rowOff>
                  </from>
                  <to>
                    <xdr:col>25</xdr:col>
                    <xdr:colOff>57150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8" name="Check Box 88">
              <controlPr defaultSize="0" autoFill="0" autoLine="0" autoPict="0">
                <anchor moveWithCells="1">
                  <from>
                    <xdr:col>16</xdr:col>
                    <xdr:colOff>295275</xdr:colOff>
                    <xdr:row>5</xdr:row>
                    <xdr:rowOff>9525</xdr:rowOff>
                  </from>
                  <to>
                    <xdr:col>18</xdr:col>
                    <xdr:colOff>57150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9" name="Check Box 89">
              <controlPr defaultSize="0" autoFill="0" autoLine="0" autoPict="0">
                <anchor moveWithCells="1">
                  <from>
                    <xdr:col>16</xdr:col>
                    <xdr:colOff>295275</xdr:colOff>
                    <xdr:row>6</xdr:row>
                    <xdr:rowOff>9525</xdr:rowOff>
                  </from>
                  <to>
                    <xdr:col>18</xdr:col>
                    <xdr:colOff>57150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0" name="Check Box 90">
              <controlPr defaultSize="0" autoFill="0" autoLine="0" autoPict="0">
                <anchor moveWithCells="1">
                  <from>
                    <xdr:col>16</xdr:col>
                    <xdr:colOff>295275</xdr:colOff>
                    <xdr:row>6</xdr:row>
                    <xdr:rowOff>190500</xdr:rowOff>
                  </from>
                  <to>
                    <xdr:col>18</xdr:col>
                    <xdr:colOff>57150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1" name="Check Box 92">
              <controlPr defaultSize="0" autoFill="0" autoLine="0" autoPict="0">
                <anchor moveWithCells="1">
                  <from>
                    <xdr:col>23</xdr:col>
                    <xdr:colOff>200025</xdr:colOff>
                    <xdr:row>23</xdr:row>
                    <xdr:rowOff>9525</xdr:rowOff>
                  </from>
                  <to>
                    <xdr:col>25</xdr:col>
                    <xdr:colOff>57150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2" name="Check Box 93">
              <controlPr defaultSize="0" autoFill="0" autoLine="0" autoPict="0">
                <anchor moveWithCells="1">
                  <from>
                    <xdr:col>23</xdr:col>
                    <xdr:colOff>200025</xdr:colOff>
                    <xdr:row>24</xdr:row>
                    <xdr:rowOff>9525</xdr:rowOff>
                  </from>
                  <to>
                    <xdr:col>25</xdr:col>
                    <xdr:colOff>57150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3" name="Check Box 94">
              <controlPr defaultSize="0" autoFill="0" autoLine="0" autoPict="0">
                <anchor moveWithCells="1">
                  <from>
                    <xdr:col>23</xdr:col>
                    <xdr:colOff>200025</xdr:colOff>
                    <xdr:row>24</xdr:row>
                    <xdr:rowOff>190500</xdr:rowOff>
                  </from>
                  <to>
                    <xdr:col>25</xdr:col>
                    <xdr:colOff>57150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64" name="Check Box 134">
              <controlPr defaultSize="0" autoFill="0" autoLine="0" autoPict="0">
                <anchor moveWithCells="1">
                  <from>
                    <xdr:col>23</xdr:col>
                    <xdr:colOff>190500</xdr:colOff>
                    <xdr:row>4</xdr:row>
                    <xdr:rowOff>190500</xdr:rowOff>
                  </from>
                  <to>
                    <xdr:col>25</xdr:col>
                    <xdr:colOff>57150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65" name="Check Box 135">
              <controlPr defaultSize="0" autoFill="0" autoLine="0" autoPict="0">
                <anchor moveWithCells="1">
                  <from>
                    <xdr:col>23</xdr:col>
                    <xdr:colOff>190500</xdr:colOff>
                    <xdr:row>5</xdr:row>
                    <xdr:rowOff>190500</xdr:rowOff>
                  </from>
                  <to>
                    <xdr:col>25</xdr:col>
                    <xdr:colOff>57150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66" name="Check Box 136">
              <controlPr defaultSize="0" autoFill="0" autoLine="0" autoPict="0">
                <anchor moveWithCells="1">
                  <from>
                    <xdr:col>23</xdr:col>
                    <xdr:colOff>190500</xdr:colOff>
                    <xdr:row>6</xdr:row>
                    <xdr:rowOff>180975</xdr:rowOff>
                  </from>
                  <to>
                    <xdr:col>25</xdr:col>
                    <xdr:colOff>57150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7" name="Check Box 137">
              <controlPr defaultSize="0" autoFill="0" autoLine="0" autoPict="0">
                <anchor moveWithCells="1">
                  <from>
                    <xdr:col>0</xdr:col>
                    <xdr:colOff>161925</xdr:colOff>
                    <xdr:row>39</xdr:row>
                    <xdr:rowOff>19050</xdr:rowOff>
                  </from>
                  <to>
                    <xdr:col>2</xdr:col>
                    <xdr:colOff>57150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8" name="Check Box 138">
              <controlPr defaultSize="0" autoFill="0" autoLine="0" autoPict="0">
                <anchor moveWithCells="1">
                  <from>
                    <xdr:col>0</xdr:col>
                    <xdr:colOff>161925</xdr:colOff>
                    <xdr:row>40</xdr:row>
                    <xdr:rowOff>9525</xdr:rowOff>
                  </from>
                  <to>
                    <xdr:col>2</xdr:col>
                    <xdr:colOff>57150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69" name="Check Box 139">
              <controlPr defaultSize="0" autoFill="0" autoLine="0" autoPict="0">
                <anchor moveWithCells="1">
                  <from>
                    <xdr:col>0</xdr:col>
                    <xdr:colOff>161925</xdr:colOff>
                    <xdr:row>43</xdr:row>
                    <xdr:rowOff>9525</xdr:rowOff>
                  </from>
                  <to>
                    <xdr:col>2</xdr:col>
                    <xdr:colOff>57150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70" name="Check Box 140">
              <controlPr defaultSize="0" autoFill="0" autoLine="0" autoPict="0">
                <anchor moveWithCells="1">
                  <from>
                    <xdr:col>0</xdr:col>
                    <xdr:colOff>161925</xdr:colOff>
                    <xdr:row>44</xdr:row>
                    <xdr:rowOff>0</xdr:rowOff>
                  </from>
                  <to>
                    <xdr:col>2</xdr:col>
                    <xdr:colOff>57150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71" name="Check Box 141">
              <controlPr defaultSize="0" autoFill="0" autoLine="0" autoPict="0">
                <anchor moveWithCells="1">
                  <from>
                    <xdr:col>0</xdr:col>
                    <xdr:colOff>171450</xdr:colOff>
                    <xdr:row>48</xdr:row>
                    <xdr:rowOff>9525</xdr:rowOff>
                  </from>
                  <to>
                    <xdr:col>2</xdr:col>
                    <xdr:colOff>57150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2" name="Check Box 142">
              <controlPr defaultSize="0" autoFill="0" autoLine="0" autoPict="0">
                <anchor moveWithCells="1">
                  <from>
                    <xdr:col>0</xdr:col>
                    <xdr:colOff>171450</xdr:colOff>
                    <xdr:row>49</xdr:row>
                    <xdr:rowOff>0</xdr:rowOff>
                  </from>
                  <to>
                    <xdr:col>2</xdr:col>
                    <xdr:colOff>57150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73" name="Check Box 143">
              <controlPr defaultSize="0" autoFill="0" autoLine="0" autoPict="0">
                <anchor moveWithCells="1">
                  <from>
                    <xdr:col>0</xdr:col>
                    <xdr:colOff>171450</xdr:colOff>
                    <xdr:row>52</xdr:row>
                    <xdr:rowOff>9525</xdr:rowOff>
                  </from>
                  <to>
                    <xdr:col>2</xdr:col>
                    <xdr:colOff>57150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74" name="Check Box 144">
              <controlPr defaultSize="0" autoFill="0" autoLine="0" autoPict="0">
                <anchor moveWithCells="1">
                  <from>
                    <xdr:col>0</xdr:col>
                    <xdr:colOff>171450</xdr:colOff>
                    <xdr:row>53</xdr:row>
                    <xdr:rowOff>0</xdr:rowOff>
                  </from>
                  <to>
                    <xdr:col>2</xdr:col>
                    <xdr:colOff>57150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5" name="Check Box 145">
              <controlPr defaultSize="0" autoFill="0" autoLine="0" autoPict="0">
                <anchor moveWithCells="1">
                  <from>
                    <xdr:col>0</xdr:col>
                    <xdr:colOff>171450</xdr:colOff>
                    <xdr:row>53</xdr:row>
                    <xdr:rowOff>190500</xdr:rowOff>
                  </from>
                  <to>
                    <xdr:col>2</xdr:col>
                    <xdr:colOff>57150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6" name="Check Box 146">
              <controlPr defaultSize="0" autoFill="0" autoLine="0" autoPict="0">
                <anchor moveWithCells="1">
                  <from>
                    <xdr:col>0</xdr:col>
                    <xdr:colOff>171450</xdr:colOff>
                    <xdr:row>54</xdr:row>
                    <xdr:rowOff>180975</xdr:rowOff>
                  </from>
                  <to>
                    <xdr:col>2</xdr:col>
                    <xdr:colOff>57150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7" name="Check Box 149">
              <controlPr defaultSize="0" autoFill="0" autoLine="0" autoPict="0">
                <anchor moveWithCells="1">
                  <from>
                    <xdr:col>9</xdr:col>
                    <xdr:colOff>200025</xdr:colOff>
                    <xdr:row>53</xdr:row>
                    <xdr:rowOff>9525</xdr:rowOff>
                  </from>
                  <to>
                    <xdr:col>11</xdr:col>
                    <xdr:colOff>85725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8" name="Check Box 150">
              <controlPr defaultSize="0" autoFill="0" autoLine="0" autoPict="0">
                <anchor moveWithCells="1">
                  <from>
                    <xdr:col>9</xdr:col>
                    <xdr:colOff>200025</xdr:colOff>
                    <xdr:row>54</xdr:row>
                    <xdr:rowOff>0</xdr:rowOff>
                  </from>
                  <to>
                    <xdr:col>11</xdr:col>
                    <xdr:colOff>85725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79" name="Check Box 151">
              <controlPr defaultSize="0" autoFill="0" autoLine="0" autoPict="0">
                <anchor moveWithCells="1">
                  <from>
                    <xdr:col>9</xdr:col>
                    <xdr:colOff>190500</xdr:colOff>
                    <xdr:row>58</xdr:row>
                    <xdr:rowOff>19050</xdr:rowOff>
                  </from>
                  <to>
                    <xdr:col>11</xdr:col>
                    <xdr:colOff>85725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80" name="Check Box 152">
              <controlPr defaultSize="0" autoFill="0" autoLine="0" autoPict="0">
                <anchor moveWithCells="1">
                  <from>
                    <xdr:col>9</xdr:col>
                    <xdr:colOff>190500</xdr:colOff>
                    <xdr:row>59</xdr:row>
                    <xdr:rowOff>9525</xdr:rowOff>
                  </from>
                  <to>
                    <xdr:col>11</xdr:col>
                    <xdr:colOff>85725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1" name="Check Box 153">
              <controlPr defaultSize="0" autoFill="0" autoLine="0" autoPict="0">
                <anchor moveWithCells="1">
                  <from>
                    <xdr:col>9</xdr:col>
                    <xdr:colOff>209550</xdr:colOff>
                    <xdr:row>47</xdr:row>
                    <xdr:rowOff>190500</xdr:rowOff>
                  </from>
                  <to>
                    <xdr:col>11</xdr:col>
                    <xdr:colOff>85725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82" name="Check Box 154">
              <controlPr defaultSize="0" autoFill="0" autoLine="0" autoPict="0">
                <anchor moveWithCells="1">
                  <from>
                    <xdr:col>9</xdr:col>
                    <xdr:colOff>209550</xdr:colOff>
                    <xdr:row>48</xdr:row>
                    <xdr:rowOff>180975</xdr:rowOff>
                  </from>
                  <to>
                    <xdr:col>11</xdr:col>
                    <xdr:colOff>85725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83" name="Check Box 155">
              <controlPr defaultSize="0" autoFill="0" autoLine="0" autoPict="0">
                <anchor moveWithCells="1">
                  <from>
                    <xdr:col>9</xdr:col>
                    <xdr:colOff>190500</xdr:colOff>
                    <xdr:row>38</xdr:row>
                    <xdr:rowOff>190500</xdr:rowOff>
                  </from>
                  <to>
                    <xdr:col>11</xdr:col>
                    <xdr:colOff>85725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84" name="Check Box 156">
              <controlPr defaultSize="0" autoFill="0" autoLine="0" autoPict="0">
                <anchor moveWithCells="1">
                  <from>
                    <xdr:col>9</xdr:col>
                    <xdr:colOff>190500</xdr:colOff>
                    <xdr:row>39</xdr:row>
                    <xdr:rowOff>180975</xdr:rowOff>
                  </from>
                  <to>
                    <xdr:col>11</xdr:col>
                    <xdr:colOff>85725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5" name="Check Box 157">
              <controlPr defaultSize="0" autoFill="0" autoLine="0" autoPict="0">
                <anchor moveWithCells="1">
                  <from>
                    <xdr:col>0</xdr:col>
                    <xdr:colOff>161925</xdr:colOff>
                    <xdr:row>58</xdr:row>
                    <xdr:rowOff>19050</xdr:rowOff>
                  </from>
                  <to>
                    <xdr:col>2</xdr:col>
                    <xdr:colOff>57150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86" name="Check Box 158">
              <controlPr defaultSize="0" autoFill="0" autoLine="0" autoPict="0">
                <anchor moveWithCells="1">
                  <from>
                    <xdr:col>0</xdr:col>
                    <xdr:colOff>161925</xdr:colOff>
                    <xdr:row>59</xdr:row>
                    <xdr:rowOff>9525</xdr:rowOff>
                  </from>
                  <to>
                    <xdr:col>2</xdr:col>
                    <xdr:colOff>57150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7" name="Check Box 159">
              <controlPr defaultSize="0" autoFill="0" autoLine="0" autoPict="0">
                <anchor moveWithCells="1">
                  <from>
                    <xdr:col>0</xdr:col>
                    <xdr:colOff>161925</xdr:colOff>
                    <xdr:row>60</xdr:row>
                    <xdr:rowOff>9525</xdr:rowOff>
                  </from>
                  <to>
                    <xdr:col>2</xdr:col>
                    <xdr:colOff>57150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88" name="Check Box 160">
              <controlPr defaultSize="0" autoFill="0" autoLine="0" autoPict="0">
                <anchor moveWithCells="1">
                  <from>
                    <xdr:col>0</xdr:col>
                    <xdr:colOff>161925</xdr:colOff>
                    <xdr:row>61</xdr:row>
                    <xdr:rowOff>0</xdr:rowOff>
                  </from>
                  <to>
                    <xdr:col>2</xdr:col>
                    <xdr:colOff>57150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89" name="Check Box 161">
              <controlPr defaultSize="0" autoFill="0" autoLine="0" autoPict="0">
                <anchor moveWithCells="1">
                  <from>
                    <xdr:col>0</xdr:col>
                    <xdr:colOff>171450</xdr:colOff>
                    <xdr:row>64</xdr:row>
                    <xdr:rowOff>28575</xdr:rowOff>
                  </from>
                  <to>
                    <xdr:col>2</xdr:col>
                    <xdr:colOff>57150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90" name="Check Box 162">
              <controlPr defaultSize="0" autoFill="0" autoLine="0" autoPict="0">
                <anchor moveWithCells="1">
                  <from>
                    <xdr:col>0</xdr:col>
                    <xdr:colOff>171450</xdr:colOff>
                    <xdr:row>65</xdr:row>
                    <xdr:rowOff>19050</xdr:rowOff>
                  </from>
                  <to>
                    <xdr:col>2</xdr:col>
                    <xdr:colOff>57150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1" name="Check Box 163">
              <controlPr defaultSize="0" autoFill="0" autoLine="0" autoPict="0">
                <anchor moveWithCells="1">
                  <from>
                    <xdr:col>0</xdr:col>
                    <xdr:colOff>171450</xdr:colOff>
                    <xdr:row>66</xdr:row>
                    <xdr:rowOff>19050</xdr:rowOff>
                  </from>
                  <to>
                    <xdr:col>2</xdr:col>
                    <xdr:colOff>57150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92" name="Check Box 164">
              <controlPr defaultSize="0" autoFill="0" autoLine="0" autoPict="0">
                <anchor moveWithCells="1">
                  <from>
                    <xdr:col>0</xdr:col>
                    <xdr:colOff>171450</xdr:colOff>
                    <xdr:row>67</xdr:row>
                    <xdr:rowOff>9525</xdr:rowOff>
                  </from>
                  <to>
                    <xdr:col>2</xdr:col>
                    <xdr:colOff>57150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93" name="Check Box 165">
              <controlPr defaultSize="0" autoFill="0" autoLine="0" autoPict="0">
                <anchor moveWithCells="1">
                  <from>
                    <xdr:col>16</xdr:col>
                    <xdr:colOff>295275</xdr:colOff>
                    <xdr:row>38</xdr:row>
                    <xdr:rowOff>9525</xdr:rowOff>
                  </from>
                  <to>
                    <xdr:col>18</xdr:col>
                    <xdr:colOff>57150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94" name="Check Box 166">
              <controlPr defaultSize="0" autoFill="0" autoLine="0" autoPict="0">
                <anchor moveWithCells="1">
                  <from>
                    <xdr:col>16</xdr:col>
                    <xdr:colOff>295275</xdr:colOff>
                    <xdr:row>39</xdr:row>
                    <xdr:rowOff>0</xdr:rowOff>
                  </from>
                  <to>
                    <xdr:col>18</xdr:col>
                    <xdr:colOff>57150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95" name="Check Box 167">
              <controlPr defaultSize="0" autoFill="0" autoLine="0" autoPict="0">
                <anchor moveWithCells="1">
                  <from>
                    <xdr:col>16</xdr:col>
                    <xdr:colOff>295275</xdr:colOff>
                    <xdr:row>40</xdr:row>
                    <xdr:rowOff>0</xdr:rowOff>
                  </from>
                  <to>
                    <xdr:col>18</xdr:col>
                    <xdr:colOff>57150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96" name="Check Box 168">
              <controlPr defaultSize="0" autoFill="0" autoLine="0" autoPict="0">
                <anchor moveWithCells="1">
                  <from>
                    <xdr:col>16</xdr:col>
                    <xdr:colOff>295275</xdr:colOff>
                    <xdr:row>40</xdr:row>
                    <xdr:rowOff>180975</xdr:rowOff>
                  </from>
                  <to>
                    <xdr:col>18</xdr:col>
                    <xdr:colOff>57150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97" name="Check Box 169">
              <controlPr defaultSize="0" autoFill="0" autoLine="0" autoPict="0">
                <anchor moveWithCells="1">
                  <from>
                    <xdr:col>16</xdr:col>
                    <xdr:colOff>295275</xdr:colOff>
                    <xdr:row>44</xdr:row>
                    <xdr:rowOff>190500</xdr:rowOff>
                  </from>
                  <to>
                    <xdr:col>18</xdr:col>
                    <xdr:colOff>57150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98" name="Check Box 170">
              <controlPr defaultSize="0" autoFill="0" autoLine="0" autoPict="0">
                <anchor moveWithCells="1">
                  <from>
                    <xdr:col>16</xdr:col>
                    <xdr:colOff>295275</xdr:colOff>
                    <xdr:row>46</xdr:row>
                    <xdr:rowOff>0</xdr:rowOff>
                  </from>
                  <to>
                    <xdr:col>18</xdr:col>
                    <xdr:colOff>57150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99" name="Check Box 171">
              <controlPr defaultSize="0" autoFill="0" autoLine="0" autoPict="0">
                <anchor moveWithCells="1">
                  <from>
                    <xdr:col>16</xdr:col>
                    <xdr:colOff>295275</xdr:colOff>
                    <xdr:row>47</xdr:row>
                    <xdr:rowOff>0</xdr:rowOff>
                  </from>
                  <to>
                    <xdr:col>18</xdr:col>
                    <xdr:colOff>57150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00" name="Check Box 172">
              <controlPr defaultSize="0" autoFill="0" autoLine="0" autoPict="0">
                <anchor moveWithCells="1">
                  <from>
                    <xdr:col>16</xdr:col>
                    <xdr:colOff>295275</xdr:colOff>
                    <xdr:row>47</xdr:row>
                    <xdr:rowOff>180975</xdr:rowOff>
                  </from>
                  <to>
                    <xdr:col>18</xdr:col>
                    <xdr:colOff>57150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01" name="Check Box 173">
              <controlPr defaultSize="0" autoFill="0" autoLine="0" autoPict="0">
                <anchor moveWithCells="1">
                  <from>
                    <xdr:col>17</xdr:col>
                    <xdr:colOff>0</xdr:colOff>
                    <xdr:row>51</xdr:row>
                    <xdr:rowOff>19050</xdr:rowOff>
                  </from>
                  <to>
                    <xdr:col>18</xdr:col>
                    <xdr:colOff>85725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02" name="Check Box 174">
              <controlPr defaultSize="0" autoFill="0" autoLine="0" autoPict="0">
                <anchor moveWithCells="1">
                  <from>
                    <xdr:col>17</xdr:col>
                    <xdr:colOff>0</xdr:colOff>
                    <xdr:row>52</xdr:row>
                    <xdr:rowOff>9525</xdr:rowOff>
                  </from>
                  <to>
                    <xdr:col>18</xdr:col>
                    <xdr:colOff>85725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03" name="Check Box 175">
              <controlPr defaultSize="0" autoFill="0" autoLine="0" autoPict="0">
                <anchor moveWithCells="1">
                  <from>
                    <xdr:col>17</xdr:col>
                    <xdr:colOff>0</xdr:colOff>
                    <xdr:row>53</xdr:row>
                    <xdr:rowOff>9525</xdr:rowOff>
                  </from>
                  <to>
                    <xdr:col>18</xdr:col>
                    <xdr:colOff>85725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04" name="Check Box 177">
              <controlPr defaultSize="0" autoFill="0" autoLine="0" autoPict="0">
                <anchor moveWithCells="1">
                  <from>
                    <xdr:col>10</xdr:col>
                    <xdr:colOff>9525</xdr:colOff>
                    <xdr:row>43</xdr:row>
                    <xdr:rowOff>171450</xdr:rowOff>
                  </from>
                  <to>
                    <xdr:col>11</xdr:col>
                    <xdr:colOff>85725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05" name="Check Box 178">
              <controlPr defaultSize="0" autoFill="0" autoLine="0" autoPict="0">
                <anchor moveWithCells="1">
                  <from>
                    <xdr:col>9</xdr:col>
                    <xdr:colOff>209550</xdr:colOff>
                    <xdr:row>45</xdr:row>
                    <xdr:rowOff>9525</xdr:rowOff>
                  </from>
                  <to>
                    <xdr:col>11</xdr:col>
                    <xdr:colOff>85725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06" name="Check Box 179">
              <controlPr defaultSize="0" autoFill="0" autoLine="0" autoPict="0">
                <anchor moveWithCells="1">
                  <from>
                    <xdr:col>9</xdr:col>
                    <xdr:colOff>190500</xdr:colOff>
                    <xdr:row>63</xdr:row>
                    <xdr:rowOff>180975</xdr:rowOff>
                  </from>
                  <to>
                    <xdr:col>11</xdr:col>
                    <xdr:colOff>95250</xdr:colOff>
                    <xdr:row>64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07" name="Check Box 180">
              <controlPr defaultSize="0" autoFill="0" autoLine="0" autoPict="0">
                <anchor moveWithCells="1">
                  <from>
                    <xdr:col>9</xdr:col>
                    <xdr:colOff>190500</xdr:colOff>
                    <xdr:row>64</xdr:row>
                    <xdr:rowOff>171450</xdr:rowOff>
                  </from>
                  <to>
                    <xdr:col>11</xdr:col>
                    <xdr:colOff>95250</xdr:colOff>
                    <xdr:row>65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08" name="Check Box 181">
              <controlPr defaultSize="0" autoFill="0" autoLine="0" autoPict="0">
                <anchor moveWithCells="1">
                  <from>
                    <xdr:col>9</xdr:col>
                    <xdr:colOff>190500</xdr:colOff>
                    <xdr:row>65</xdr:row>
                    <xdr:rowOff>171450</xdr:rowOff>
                  </from>
                  <to>
                    <xdr:col>11</xdr:col>
                    <xdr:colOff>95250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09" name="Check Box 182">
              <controlPr defaultSize="0" autoFill="0" autoLine="0" autoPict="0">
                <anchor moveWithCells="1">
                  <from>
                    <xdr:col>9</xdr:col>
                    <xdr:colOff>190500</xdr:colOff>
                    <xdr:row>66</xdr:row>
                    <xdr:rowOff>161925</xdr:rowOff>
                  </from>
                  <to>
                    <xdr:col>11</xdr:col>
                    <xdr:colOff>95250</xdr:colOff>
                    <xdr:row>67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2019-12-02T12:25:36Z</dcterms:modified>
</cp:coreProperties>
</file>